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четверть" sheetId="1" r:id="rId1"/>
  </sheets>
  <definedNames>
    <definedName name="_xlfn.IFERROR" hidden="1">#NAME?</definedName>
    <definedName name="кач">'1 четверть'!$C$46:$Q$46</definedName>
    <definedName name="_xlnm.Print_Area" localSheetId="0">'1 четверть'!$A$1:$AX$36</definedName>
    <definedName name="три">'1 четверть'!$C$42:$Q$42</definedName>
    <definedName name="усп">'1 четверть'!$C$45:$Q$45</definedName>
  </definedNames>
  <calcPr fullCalcOnLoad="1"/>
</workbook>
</file>

<file path=xl/sharedStrings.xml><?xml version="1.0" encoding="utf-8"?>
<sst xmlns="http://schemas.openxmlformats.org/spreadsheetml/2006/main" count="81" uniqueCount="68">
  <si>
    <t>№</t>
  </si>
  <si>
    <t>Фамилия,  имя  учащегося</t>
  </si>
  <si>
    <t>сумма</t>
  </si>
  <si>
    <t>сумма 5-ок</t>
  </si>
  <si>
    <t>отличники</t>
  </si>
  <si>
    <t>кол4</t>
  </si>
  <si>
    <t>хорошисты</t>
  </si>
  <si>
    <t>кол 3</t>
  </si>
  <si>
    <t>кол 2</t>
  </si>
  <si>
    <t>кол 4,5</t>
  </si>
  <si>
    <t>кол4,5</t>
  </si>
  <si>
    <t>троишники</t>
  </si>
  <si>
    <t>пропущено дней</t>
  </si>
  <si>
    <t>из  них  по  болезни</t>
  </si>
  <si>
    <t>пропущено  уроков</t>
  </si>
  <si>
    <t>атт-но</t>
  </si>
  <si>
    <t>% усп</t>
  </si>
  <si>
    <t>% кач</t>
  </si>
  <si>
    <t>СОУ</t>
  </si>
  <si>
    <t xml:space="preserve">Наименование  предмета </t>
  </si>
  <si>
    <t>ВЫБЫЛО</t>
  </si>
  <si>
    <t>ПРИБЫЛО</t>
  </si>
  <si>
    <t>НА КОНЕЦ:</t>
  </si>
  <si>
    <t>ИЗ  НИХ:</t>
  </si>
  <si>
    <t>АТТЕСТОВАНО:</t>
  </si>
  <si>
    <t>ОТЛИЧНИКОВ:</t>
  </si>
  <si>
    <t>ХОРОШИСТОВ:</t>
  </si>
  <si>
    <t>НЕ  УСПЕВАЮТ:</t>
  </si>
  <si>
    <t>ИМЕЮТ  "2"</t>
  </si>
  <si>
    <t>ПО 1 ПРЕДМЕТУ:</t>
  </si>
  <si>
    <t>ПО 2 ПРЕДМЕТАМ:</t>
  </si>
  <si>
    <t xml:space="preserve">ПО  БОЛЕЕ  3-м: </t>
  </si>
  <si>
    <t>% успеваемости:</t>
  </si>
  <si>
    <t>%  качества:</t>
  </si>
  <si>
    <t>СОУ:</t>
  </si>
  <si>
    <t>НА  НАЧАЛО:</t>
  </si>
  <si>
    <t>атт</t>
  </si>
  <si>
    <t>пуст</t>
  </si>
  <si>
    <t>есть</t>
  </si>
  <si>
    <t>русский язык</t>
  </si>
  <si>
    <t>литература</t>
  </si>
  <si>
    <t>английск. язык</t>
  </si>
  <si>
    <t>обществознание</t>
  </si>
  <si>
    <t>география</t>
  </si>
  <si>
    <t>биология</t>
  </si>
  <si>
    <t>МХК</t>
  </si>
  <si>
    <t>физкультура</t>
  </si>
  <si>
    <t>музыка</t>
  </si>
  <si>
    <t>усп</t>
  </si>
  <si>
    <t>кач</t>
  </si>
  <si>
    <t>соу</t>
  </si>
  <si>
    <t>СУММА</t>
  </si>
  <si>
    <t>У</t>
  </si>
  <si>
    <t>К</t>
  </si>
  <si>
    <t xml:space="preserve"> ФИО  </t>
  </si>
  <si>
    <t xml:space="preserve">         роспись</t>
  </si>
  <si>
    <t>Классный  руководитель: _____________________           / Дудник Т.Г. /</t>
  </si>
  <si>
    <t>технология</t>
  </si>
  <si>
    <t>всего проедметов</t>
  </si>
  <si>
    <t>алгебра</t>
  </si>
  <si>
    <t>геометрия</t>
  </si>
  <si>
    <t>история</t>
  </si>
  <si>
    <t>физика</t>
  </si>
  <si>
    <t>ИЗО, графика</t>
  </si>
  <si>
    <t>Физкультура</t>
  </si>
  <si>
    <r>
      <t xml:space="preserve">               </t>
    </r>
    <r>
      <rPr>
        <b/>
        <sz val="12"/>
        <rFont val="Arial"/>
        <family val="2"/>
      </rPr>
      <t xml:space="preserve"> ВЕДОМОСТЬ  УСПЕВАЕМОСТИ  </t>
    </r>
  </si>
  <si>
    <t>Средняя оценка</t>
  </si>
  <si>
    <t>Музыка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</si>
</sst>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3" borderId="10" xfId="0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23" borderId="14" xfId="0" applyFill="1" applyBorder="1" applyAlignment="1">
      <alignment/>
    </xf>
    <xf numFmtId="0" fontId="0" fillId="0" borderId="0" xfId="0" applyFont="1" applyAlignment="1">
      <alignment horizontal="left"/>
    </xf>
    <xf numFmtId="0" fontId="0" fillId="2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 textRotation="90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textRotation="90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0" fillId="24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3" borderId="22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181" fontId="0" fillId="24" borderId="14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27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tabSelected="1" zoomScale="110" zoomScaleNormal="110" zoomScaleSheetLayoutView="100" workbookViewId="0" topLeftCell="A1">
      <selection activeCell="AS17" sqref="AS17"/>
    </sheetView>
  </sheetViews>
  <sheetFormatPr defaultColWidth="9.140625" defaultRowHeight="12.75"/>
  <cols>
    <col min="1" max="1" width="3.7109375" style="0" customWidth="1"/>
    <col min="2" max="2" width="25.28125" style="0" customWidth="1"/>
    <col min="3" max="3" width="5.140625" style="0" customWidth="1"/>
    <col min="4" max="6" width="6.00390625" style="0" customWidth="1"/>
    <col min="7" max="7" width="6.00390625" style="32" customWidth="1"/>
    <col min="8" max="11" width="6.00390625" style="0" customWidth="1"/>
    <col min="12" max="19" width="6.8515625" style="0" customWidth="1"/>
    <col min="20" max="20" width="5.140625" style="18" bestFit="1" customWidth="1"/>
    <col min="21" max="21" width="0.13671875" style="0" customWidth="1"/>
    <col min="22" max="22" width="3.7109375" style="0" hidden="1" customWidth="1"/>
    <col min="23" max="23" width="4.140625" style="0" hidden="1" customWidth="1"/>
    <col min="24" max="32" width="3.7109375" style="0" hidden="1" customWidth="1"/>
    <col min="33" max="36" width="5.00390625" style="0" customWidth="1"/>
    <col min="37" max="37" width="5.140625" style="0" customWidth="1"/>
    <col min="38" max="38" width="18.00390625" style="0" bestFit="1" customWidth="1"/>
    <col min="39" max="39" width="7.28125" style="0" customWidth="1"/>
    <col min="40" max="43" width="6.28125" style="0" customWidth="1"/>
    <col min="44" max="44" width="8.00390625" style="0" customWidth="1"/>
    <col min="45" max="45" width="7.8515625" style="0" customWidth="1"/>
    <col min="46" max="46" width="8.00390625" style="0" customWidth="1"/>
    <col min="47" max="47" width="6.7109375" style="0" customWidth="1"/>
    <col min="48" max="48" width="18.140625" style="0" customWidth="1"/>
    <col min="49" max="49" width="7.421875" style="18" customWidth="1"/>
  </cols>
  <sheetData>
    <row r="1" spans="1:36" ht="25.5" customHeight="1" thickBot="1">
      <c r="A1" s="85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</row>
    <row r="2" spans="1:46" ht="79.5" customHeight="1" thickBot="1">
      <c r="A2" s="53" t="s">
        <v>0</v>
      </c>
      <c r="B2" s="54" t="s">
        <v>1</v>
      </c>
      <c r="C2" s="70" t="str">
        <f>AL3</f>
        <v>русский язык</v>
      </c>
      <c r="D2" s="71" t="str">
        <f>AL4</f>
        <v>литература</v>
      </c>
      <c r="E2" s="72" t="str">
        <f>AL5</f>
        <v>английск. язык</v>
      </c>
      <c r="F2" s="72" t="s">
        <v>59</v>
      </c>
      <c r="G2" s="73" t="s">
        <v>60</v>
      </c>
      <c r="H2" s="72" t="s">
        <v>61</v>
      </c>
      <c r="I2" s="70" t="str">
        <f>AL9</f>
        <v>обществознание</v>
      </c>
      <c r="J2" s="71" t="str">
        <f>AL10</f>
        <v>география</v>
      </c>
      <c r="K2" s="72" t="s">
        <v>44</v>
      </c>
      <c r="L2" s="72" t="s">
        <v>62</v>
      </c>
      <c r="M2" s="72" t="s">
        <v>47</v>
      </c>
      <c r="N2" s="72" t="s">
        <v>63</v>
      </c>
      <c r="O2" s="72" t="s">
        <v>57</v>
      </c>
      <c r="P2" s="72" t="s">
        <v>45</v>
      </c>
      <c r="Q2" s="72" t="s">
        <v>64</v>
      </c>
      <c r="R2" s="72" t="s">
        <v>67</v>
      </c>
      <c r="S2" s="70" t="s">
        <v>66</v>
      </c>
      <c r="T2" s="84" t="s">
        <v>58</v>
      </c>
      <c r="U2" s="64" t="s">
        <v>2</v>
      </c>
      <c r="V2" s="65" t="s">
        <v>3</v>
      </c>
      <c r="W2" s="65" t="s">
        <v>4</v>
      </c>
      <c r="X2" s="65" t="s">
        <v>5</v>
      </c>
      <c r="Y2" s="65" t="s">
        <v>10</v>
      </c>
      <c r="Z2" s="65" t="s">
        <v>6</v>
      </c>
      <c r="AA2" s="65"/>
      <c r="AB2" s="65" t="s">
        <v>11</v>
      </c>
      <c r="AC2" s="65" t="s">
        <v>9</v>
      </c>
      <c r="AD2" s="65" t="s">
        <v>7</v>
      </c>
      <c r="AE2" s="65"/>
      <c r="AF2" s="65" t="s">
        <v>8</v>
      </c>
      <c r="AG2" s="66" t="s">
        <v>12</v>
      </c>
      <c r="AH2" s="67" t="s">
        <v>13</v>
      </c>
      <c r="AI2" s="68" t="s">
        <v>14</v>
      </c>
      <c r="AJ2" s="67" t="s">
        <v>13</v>
      </c>
      <c r="AL2" s="10" t="s">
        <v>19</v>
      </c>
      <c r="AM2" s="6" t="s">
        <v>15</v>
      </c>
      <c r="AN2" s="6">
        <v>5</v>
      </c>
      <c r="AO2" s="6">
        <v>4</v>
      </c>
      <c r="AP2" s="6">
        <v>3</v>
      </c>
      <c r="AQ2" s="6">
        <v>2</v>
      </c>
      <c r="AR2" s="6" t="s">
        <v>16</v>
      </c>
      <c r="AS2" s="6" t="s">
        <v>17</v>
      </c>
      <c r="AT2" s="6" t="s">
        <v>18</v>
      </c>
    </row>
    <row r="3" spans="1:49" ht="12.75" customHeight="1" thickBot="1">
      <c r="A3" s="1">
        <v>1</v>
      </c>
      <c r="B3" s="62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 t="e">
        <f>AVERAGE(C3:R3)</f>
        <v>#DIV/0!</v>
      </c>
      <c r="T3" s="77">
        <f>COUNT(C3:R3)</f>
        <v>0</v>
      </c>
      <c r="U3" s="7">
        <f>SUM(C3:R3)</f>
        <v>0</v>
      </c>
      <c r="V3" s="3">
        <f aca="true" t="shared" si="0" ref="V3:V33">SUMIF(C3:Q3,5)</f>
        <v>0</v>
      </c>
      <c r="W3" s="3" t="e">
        <f aca="true" t="shared" si="1" ref="W3:W33">IF(V3/T3=5,1,0)</f>
        <v>#DIV/0!</v>
      </c>
      <c r="X3" s="3">
        <f aca="true" t="shared" si="2" ref="X3:X33">COUNTIF(C3:Q3,4)</f>
        <v>0</v>
      </c>
      <c r="Y3" s="3">
        <f aca="true" t="shared" si="3" ref="Y3:Y33">IF(AC3=T3,1,0)</f>
        <v>1</v>
      </c>
      <c r="Z3" s="3" t="e">
        <f aca="true" t="shared" si="4" ref="Z3:Z33">Y3-W3</f>
        <v>#DIV/0!</v>
      </c>
      <c r="AA3" s="3" t="e">
        <f aca="true" t="shared" si="5" ref="AA3:AA33">W3+Z3+AF3</f>
        <v>#DIV/0!</v>
      </c>
      <c r="AB3" s="3" t="e">
        <f aca="true" t="shared" si="6" ref="AB3:AB33">IF(AA3=0,1,0)</f>
        <v>#DIV/0!</v>
      </c>
      <c r="AC3" s="3">
        <f aca="true" t="shared" si="7" ref="AC3:AC33">T3-AD3-AF3</f>
        <v>0</v>
      </c>
      <c r="AD3" s="3">
        <f aca="true" t="shared" si="8" ref="AD3:AD33">COUNTIF(C3:Q3,3)</f>
        <v>0</v>
      </c>
      <c r="AE3" s="3"/>
      <c r="AF3" s="3">
        <f>COUNTIF(C3:Q3,2)</f>
        <v>0</v>
      </c>
      <c r="AG3" s="55"/>
      <c r="AH3" s="55"/>
      <c r="AI3" s="55"/>
      <c r="AJ3" s="56"/>
      <c r="AL3" s="15" t="s">
        <v>39</v>
      </c>
      <c r="AM3" s="2" t="str">
        <f>C39</f>
        <v>-</v>
      </c>
      <c r="AN3" s="2" t="str">
        <f>IF(C40&gt;0,C40,"-")</f>
        <v>-</v>
      </c>
      <c r="AO3" s="2" t="str">
        <f>IF(C41&gt;0,C41,"-")</f>
        <v>-</v>
      </c>
      <c r="AP3" s="2" t="str">
        <f>IF(C42&gt;0,C42,"-")</f>
        <v>-</v>
      </c>
      <c r="AQ3" s="2" t="str">
        <f>IF(C43&gt;0,C43,"-")</f>
        <v>-</v>
      </c>
      <c r="AR3" s="11" t="str">
        <f>C50</f>
        <v>-</v>
      </c>
      <c r="AS3" s="46" t="str">
        <f>C51</f>
        <v>-</v>
      </c>
      <c r="AT3" s="27" t="str">
        <f>C52</f>
        <v>-</v>
      </c>
      <c r="AV3" s="4" t="s">
        <v>35</v>
      </c>
      <c r="AW3" s="24"/>
    </row>
    <row r="4" spans="1:49" ht="12.75" customHeight="1" thickBot="1">
      <c r="A4" s="1">
        <v>2</v>
      </c>
      <c r="B4" s="29"/>
      <c r="C4" s="78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76" t="e">
        <f aca="true" t="shared" si="9" ref="S4:S33">AVERAGE(C4:R4)</f>
        <v>#DIV/0!</v>
      </c>
      <c r="T4" s="79">
        <f aca="true" t="shared" si="10" ref="T4:T33">COUNT(C4:Q4)</f>
        <v>0</v>
      </c>
      <c r="U4" s="7">
        <f aca="true" t="shared" si="11" ref="U4:U33">SUM(C4:Q4)</f>
        <v>0</v>
      </c>
      <c r="V4" s="3">
        <f t="shared" si="0"/>
        <v>0</v>
      </c>
      <c r="W4" s="3" t="e">
        <f t="shared" si="1"/>
        <v>#DIV/0!</v>
      </c>
      <c r="X4" s="3">
        <f t="shared" si="2"/>
        <v>0</v>
      </c>
      <c r="Y4" s="3">
        <f t="shared" si="3"/>
        <v>1</v>
      </c>
      <c r="Z4" s="3" t="e">
        <f t="shared" si="4"/>
        <v>#DIV/0!</v>
      </c>
      <c r="AA4" s="3" t="e">
        <f t="shared" si="5"/>
        <v>#DIV/0!</v>
      </c>
      <c r="AB4" s="3" t="e">
        <f t="shared" si="6"/>
        <v>#DIV/0!</v>
      </c>
      <c r="AC4" s="3">
        <f t="shared" si="7"/>
        <v>0</v>
      </c>
      <c r="AD4" s="3">
        <f t="shared" si="8"/>
        <v>0</v>
      </c>
      <c r="AE4" s="3"/>
      <c r="AF4" s="3">
        <f aca="true" t="shared" si="12" ref="AF4:AF33">COUNTIF(C4:Q4,2)</f>
        <v>0</v>
      </c>
      <c r="AG4" s="15"/>
      <c r="AH4" s="15"/>
      <c r="AI4" s="15"/>
      <c r="AJ4" s="57"/>
      <c r="AL4" s="15" t="s">
        <v>40</v>
      </c>
      <c r="AM4" s="2" t="str">
        <f>D39</f>
        <v>-</v>
      </c>
      <c r="AN4" s="2" t="str">
        <f>IF(D40&gt;0,D40,"-")</f>
        <v>-</v>
      </c>
      <c r="AO4" s="2" t="str">
        <f>IF(D41&gt;0,D41,"-")</f>
        <v>-</v>
      </c>
      <c r="AP4" s="2" t="str">
        <f>IF(D42&gt;0,D42,"-")</f>
        <v>-</v>
      </c>
      <c r="AQ4" s="2" t="str">
        <f>IF(D43&gt;0,D43,"-")</f>
        <v>-</v>
      </c>
      <c r="AR4" s="11" t="str">
        <f>D50</f>
        <v>-</v>
      </c>
      <c r="AS4" s="47" t="str">
        <f>D51</f>
        <v>-</v>
      </c>
      <c r="AT4" s="27" t="str">
        <f>D52</f>
        <v>-</v>
      </c>
      <c r="AV4" s="4" t="s">
        <v>20</v>
      </c>
      <c r="AW4" s="24"/>
    </row>
    <row r="5" spans="1:49" ht="12.75" customHeight="1" thickBot="1">
      <c r="A5" s="1">
        <v>3</v>
      </c>
      <c r="B5" s="29"/>
      <c r="C5" s="7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76" t="e">
        <f t="shared" si="9"/>
        <v>#DIV/0!</v>
      </c>
      <c r="T5" s="79">
        <f t="shared" si="10"/>
        <v>0</v>
      </c>
      <c r="U5" s="7">
        <f t="shared" si="11"/>
        <v>0</v>
      </c>
      <c r="V5" s="3">
        <f t="shared" si="0"/>
        <v>0</v>
      </c>
      <c r="W5" s="3" t="e">
        <f t="shared" si="1"/>
        <v>#DIV/0!</v>
      </c>
      <c r="X5" s="3">
        <f t="shared" si="2"/>
        <v>0</v>
      </c>
      <c r="Y5" s="3">
        <f t="shared" si="3"/>
        <v>1</v>
      </c>
      <c r="Z5" s="3" t="e">
        <f t="shared" si="4"/>
        <v>#DIV/0!</v>
      </c>
      <c r="AA5" s="3" t="e">
        <f t="shared" si="5"/>
        <v>#DIV/0!</v>
      </c>
      <c r="AB5" s="3" t="e">
        <f t="shared" si="6"/>
        <v>#DIV/0!</v>
      </c>
      <c r="AC5" s="3">
        <f t="shared" si="7"/>
        <v>0</v>
      </c>
      <c r="AD5" s="3">
        <f t="shared" si="8"/>
        <v>0</v>
      </c>
      <c r="AE5" s="3"/>
      <c r="AF5" s="3">
        <f t="shared" si="12"/>
        <v>0</v>
      </c>
      <c r="AG5" s="15"/>
      <c r="AH5" s="15"/>
      <c r="AI5" s="15"/>
      <c r="AJ5" s="57"/>
      <c r="AL5" s="15" t="s">
        <v>41</v>
      </c>
      <c r="AM5" s="2" t="str">
        <f>E39</f>
        <v>-</v>
      </c>
      <c r="AN5" s="2" t="str">
        <f>IF(E40&gt;0,E40,"-")</f>
        <v>-</v>
      </c>
      <c r="AO5" s="2" t="str">
        <f>IF(E41&gt;0,E41,"-")</f>
        <v>-</v>
      </c>
      <c r="AP5" s="2" t="str">
        <f>IF(E42&gt;0,E42,"-")</f>
        <v>-</v>
      </c>
      <c r="AQ5" s="2" t="str">
        <f>IF(E43&gt;0,E43,"-")</f>
        <v>-</v>
      </c>
      <c r="AR5" s="11" t="str">
        <f>E50</f>
        <v>-</v>
      </c>
      <c r="AS5" s="47" t="str">
        <f>E51</f>
        <v>-</v>
      </c>
      <c r="AT5" s="11" t="str">
        <f>E52</f>
        <v>-</v>
      </c>
      <c r="AV5" s="4" t="s">
        <v>21</v>
      </c>
      <c r="AW5" s="24"/>
    </row>
    <row r="6" spans="1:49" ht="12.75" customHeight="1" thickBot="1">
      <c r="A6" s="1">
        <v>4</v>
      </c>
      <c r="B6" s="30"/>
      <c r="C6" s="7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76" t="e">
        <f t="shared" si="9"/>
        <v>#DIV/0!</v>
      </c>
      <c r="T6" s="79">
        <f t="shared" si="10"/>
        <v>0</v>
      </c>
      <c r="U6" s="7">
        <f t="shared" si="11"/>
        <v>0</v>
      </c>
      <c r="V6" s="3">
        <f t="shared" si="0"/>
        <v>0</v>
      </c>
      <c r="W6" s="3" t="e">
        <f t="shared" si="1"/>
        <v>#DIV/0!</v>
      </c>
      <c r="X6" s="3">
        <f t="shared" si="2"/>
        <v>0</v>
      </c>
      <c r="Y6" s="3">
        <f t="shared" si="3"/>
        <v>1</v>
      </c>
      <c r="Z6" s="3" t="e">
        <f t="shared" si="4"/>
        <v>#DIV/0!</v>
      </c>
      <c r="AA6" s="3" t="e">
        <f t="shared" si="5"/>
        <v>#DIV/0!</v>
      </c>
      <c r="AB6" s="3" t="e">
        <f t="shared" si="6"/>
        <v>#DIV/0!</v>
      </c>
      <c r="AC6" s="3">
        <f t="shared" si="7"/>
        <v>0</v>
      </c>
      <c r="AD6" s="3">
        <f t="shared" si="8"/>
        <v>0</v>
      </c>
      <c r="AE6" s="3"/>
      <c r="AF6" s="3">
        <f t="shared" si="12"/>
        <v>0</v>
      </c>
      <c r="AG6" s="15"/>
      <c r="AH6" s="15"/>
      <c r="AI6" s="15"/>
      <c r="AJ6" s="57"/>
      <c r="AL6" s="15" t="s">
        <v>59</v>
      </c>
      <c r="AM6" s="2" t="str">
        <f>F39</f>
        <v>-</v>
      </c>
      <c r="AN6" s="2" t="str">
        <f>IF(F40&gt;0,F40,"-")</f>
        <v>-</v>
      </c>
      <c r="AO6" s="2" t="str">
        <f>IF(F41&gt;0,F41,"-")</f>
        <v>-</v>
      </c>
      <c r="AP6" s="2" t="str">
        <f>IF(F42&gt;0,F42,"-")</f>
        <v>-</v>
      </c>
      <c r="AQ6" s="2" t="str">
        <f>IF(F43&gt;0,F43,"-")</f>
        <v>-</v>
      </c>
      <c r="AR6" s="11" t="str">
        <f>F50</f>
        <v>-</v>
      </c>
      <c r="AS6" s="47" t="str">
        <f>F51</f>
        <v>-</v>
      </c>
      <c r="AT6" s="11" t="str">
        <f>F52</f>
        <v>-</v>
      </c>
      <c r="AV6" s="4" t="s">
        <v>22</v>
      </c>
      <c r="AW6" s="25"/>
    </row>
    <row r="7" spans="1:46" ht="12.75" customHeight="1" thickBot="1">
      <c r="A7" s="1">
        <v>5</v>
      </c>
      <c r="B7" s="29"/>
      <c r="C7" s="80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76" t="e">
        <f t="shared" si="9"/>
        <v>#DIV/0!</v>
      </c>
      <c r="T7" s="79">
        <f t="shared" si="10"/>
        <v>0</v>
      </c>
      <c r="U7" s="7">
        <f t="shared" si="11"/>
        <v>0</v>
      </c>
      <c r="V7" s="3">
        <f t="shared" si="0"/>
        <v>0</v>
      </c>
      <c r="W7" s="3" t="e">
        <f t="shared" si="1"/>
        <v>#DIV/0!</v>
      </c>
      <c r="X7" s="3">
        <f t="shared" si="2"/>
        <v>0</v>
      </c>
      <c r="Y7" s="3">
        <f t="shared" si="3"/>
        <v>1</v>
      </c>
      <c r="Z7" s="3" t="e">
        <f t="shared" si="4"/>
        <v>#DIV/0!</v>
      </c>
      <c r="AA7" s="3" t="e">
        <f t="shared" si="5"/>
        <v>#DIV/0!</v>
      </c>
      <c r="AB7" s="3" t="e">
        <f t="shared" si="6"/>
        <v>#DIV/0!</v>
      </c>
      <c r="AC7" s="3">
        <f t="shared" si="7"/>
        <v>0</v>
      </c>
      <c r="AD7" s="3">
        <f t="shared" si="8"/>
        <v>0</v>
      </c>
      <c r="AE7" s="3"/>
      <c r="AF7" s="3">
        <f t="shared" si="12"/>
        <v>0</v>
      </c>
      <c r="AG7" s="15"/>
      <c r="AH7" s="15"/>
      <c r="AI7" s="15"/>
      <c r="AJ7" s="57"/>
      <c r="AL7" s="16" t="s">
        <v>60</v>
      </c>
      <c r="AM7" s="2" t="str">
        <f>G39</f>
        <v>-</v>
      </c>
      <c r="AN7" s="2" t="str">
        <f>IF(G40&gt;0,G40,"-")</f>
        <v>-</v>
      </c>
      <c r="AO7" s="2" t="str">
        <f>IF(G41&gt;0,G41,"-")</f>
        <v>-</v>
      </c>
      <c r="AP7" s="2" t="str">
        <f>IF(G42&gt;0,G42,"-")</f>
        <v>-</v>
      </c>
      <c r="AQ7" s="2" t="str">
        <f>IF(G43&gt;0,G43,"-")</f>
        <v>-</v>
      </c>
      <c r="AR7" s="11" t="str">
        <f>G50</f>
        <v>-</v>
      </c>
      <c r="AS7" s="47" t="str">
        <f>G51</f>
        <v>-</v>
      </c>
      <c r="AT7" s="11" t="str">
        <f>G52</f>
        <v>-</v>
      </c>
    </row>
    <row r="8" spans="1:48" ht="12.75" customHeight="1" thickBot="1">
      <c r="A8" s="1">
        <v>6</v>
      </c>
      <c r="B8" s="29"/>
      <c r="C8" s="80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76" t="e">
        <f t="shared" si="9"/>
        <v>#DIV/0!</v>
      </c>
      <c r="T8" s="79">
        <f t="shared" si="10"/>
        <v>0</v>
      </c>
      <c r="U8" s="7">
        <f t="shared" si="11"/>
        <v>0</v>
      </c>
      <c r="V8" s="3">
        <f t="shared" si="0"/>
        <v>0</v>
      </c>
      <c r="W8" s="3" t="e">
        <f t="shared" si="1"/>
        <v>#DIV/0!</v>
      </c>
      <c r="X8" s="3">
        <f t="shared" si="2"/>
        <v>0</v>
      </c>
      <c r="Y8" s="3">
        <f t="shared" si="3"/>
        <v>1</v>
      </c>
      <c r="Z8" s="3" t="e">
        <f t="shared" si="4"/>
        <v>#DIV/0!</v>
      </c>
      <c r="AA8" s="3" t="e">
        <f t="shared" si="5"/>
        <v>#DIV/0!</v>
      </c>
      <c r="AB8" s="3" t="e">
        <f t="shared" si="6"/>
        <v>#DIV/0!</v>
      </c>
      <c r="AC8" s="3">
        <f t="shared" si="7"/>
        <v>0</v>
      </c>
      <c r="AD8" s="3">
        <f t="shared" si="8"/>
        <v>0</v>
      </c>
      <c r="AE8" s="3"/>
      <c r="AF8" s="3">
        <f t="shared" si="12"/>
        <v>0</v>
      </c>
      <c r="AG8" s="15"/>
      <c r="AH8" s="15"/>
      <c r="AI8" s="15"/>
      <c r="AJ8" s="57"/>
      <c r="AL8" s="16" t="s">
        <v>61</v>
      </c>
      <c r="AM8" s="2" t="str">
        <f>H39</f>
        <v>-</v>
      </c>
      <c r="AN8" s="2" t="str">
        <f>IF(H40&gt;0,H40,"-")</f>
        <v>-</v>
      </c>
      <c r="AO8" s="2" t="str">
        <f>IF(H41&gt;0,H41,"-")</f>
        <v>-</v>
      </c>
      <c r="AP8" s="2" t="str">
        <f>IF(H42&gt;0,H42,"-")</f>
        <v>-</v>
      </c>
      <c r="AQ8" s="2" t="str">
        <f>IF(H43&gt;0,H43,"-")</f>
        <v>-</v>
      </c>
      <c r="AR8" s="18" t="str">
        <f>H50</f>
        <v>-</v>
      </c>
      <c r="AS8" s="47" t="str">
        <f>H51</f>
        <v>-</v>
      </c>
      <c r="AT8" s="11" t="str">
        <f>H52</f>
        <v>-</v>
      </c>
      <c r="AV8" s="3" t="s">
        <v>23</v>
      </c>
    </row>
    <row r="9" spans="1:49" ht="12.75" customHeight="1" thickBot="1">
      <c r="A9" s="1">
        <v>7</v>
      </c>
      <c r="B9" s="29"/>
      <c r="C9" s="8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76" t="e">
        <f t="shared" si="9"/>
        <v>#DIV/0!</v>
      </c>
      <c r="T9" s="79">
        <f t="shared" si="10"/>
        <v>0</v>
      </c>
      <c r="U9" s="7">
        <f t="shared" si="11"/>
        <v>0</v>
      </c>
      <c r="V9" s="3">
        <f t="shared" si="0"/>
        <v>0</v>
      </c>
      <c r="W9" s="3" t="e">
        <f t="shared" si="1"/>
        <v>#DIV/0!</v>
      </c>
      <c r="X9" s="3">
        <f t="shared" si="2"/>
        <v>0</v>
      </c>
      <c r="Y9" s="3">
        <f t="shared" si="3"/>
        <v>1</v>
      </c>
      <c r="Z9" s="3" t="e">
        <f t="shared" si="4"/>
        <v>#DIV/0!</v>
      </c>
      <c r="AA9" s="3" t="e">
        <f t="shared" si="5"/>
        <v>#DIV/0!</v>
      </c>
      <c r="AB9" s="3" t="e">
        <f t="shared" si="6"/>
        <v>#DIV/0!</v>
      </c>
      <c r="AC9" s="3">
        <f t="shared" si="7"/>
        <v>0</v>
      </c>
      <c r="AD9" s="3">
        <f t="shared" si="8"/>
        <v>0</v>
      </c>
      <c r="AE9" s="3"/>
      <c r="AF9" s="3">
        <f t="shared" si="12"/>
        <v>0</v>
      </c>
      <c r="AG9" s="15"/>
      <c r="AH9" s="15"/>
      <c r="AI9" s="15"/>
      <c r="AJ9" s="57"/>
      <c r="AL9" s="15" t="s">
        <v>42</v>
      </c>
      <c r="AM9" s="2" t="str">
        <f>I39</f>
        <v>-</v>
      </c>
      <c r="AN9" s="2" t="str">
        <f>IF(I40&gt;0,I40,"-")</f>
        <v>-</v>
      </c>
      <c r="AO9" s="2" t="str">
        <f>IF(I41&gt;0,I41,"-")</f>
        <v>-</v>
      </c>
      <c r="AP9" s="2" t="str">
        <f>IF(I42&gt;0,I42,"-")</f>
        <v>-</v>
      </c>
      <c r="AQ9" s="2" t="str">
        <f>IF(I43&gt;0,I43,"-")</f>
        <v>-</v>
      </c>
      <c r="AR9" s="11" t="str">
        <f>I50</f>
        <v>-</v>
      </c>
      <c r="AS9" s="46" t="str">
        <f>I51</f>
        <v>-</v>
      </c>
      <c r="AT9" s="11" t="str">
        <f>I52</f>
        <v>-</v>
      </c>
      <c r="AV9" s="4" t="s">
        <v>24</v>
      </c>
      <c r="AW9" s="25">
        <f>C38</f>
        <v>0</v>
      </c>
    </row>
    <row r="10" spans="1:49" ht="12.75" customHeight="1" thickBot="1">
      <c r="A10" s="1">
        <v>8</v>
      </c>
      <c r="B10" s="29"/>
      <c r="C10" s="8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76" t="e">
        <f t="shared" si="9"/>
        <v>#DIV/0!</v>
      </c>
      <c r="T10" s="79">
        <f t="shared" si="10"/>
        <v>0</v>
      </c>
      <c r="U10" s="7">
        <f t="shared" si="11"/>
        <v>0</v>
      </c>
      <c r="V10" s="3">
        <f t="shared" si="0"/>
        <v>0</v>
      </c>
      <c r="W10" s="3" t="e">
        <f t="shared" si="1"/>
        <v>#DIV/0!</v>
      </c>
      <c r="X10" s="3">
        <f t="shared" si="2"/>
        <v>0</v>
      </c>
      <c r="Y10" s="3">
        <f t="shared" si="3"/>
        <v>1</v>
      </c>
      <c r="Z10" s="3" t="e">
        <f t="shared" si="4"/>
        <v>#DIV/0!</v>
      </c>
      <c r="AA10" s="3" t="e">
        <f t="shared" si="5"/>
        <v>#DIV/0!</v>
      </c>
      <c r="AB10" s="3" t="e">
        <f t="shared" si="6"/>
        <v>#DIV/0!</v>
      </c>
      <c r="AC10" s="3">
        <f t="shared" si="7"/>
        <v>0</v>
      </c>
      <c r="AD10" s="3">
        <f t="shared" si="8"/>
        <v>0</v>
      </c>
      <c r="AE10" s="3"/>
      <c r="AF10" s="3">
        <f t="shared" si="12"/>
        <v>0</v>
      </c>
      <c r="AG10" s="15"/>
      <c r="AH10" s="15"/>
      <c r="AI10" s="15"/>
      <c r="AJ10" s="57"/>
      <c r="AL10" s="15" t="s">
        <v>43</v>
      </c>
      <c r="AM10" s="2" t="str">
        <f>J39</f>
        <v>-</v>
      </c>
      <c r="AN10" s="2" t="str">
        <f>IF(J40&gt;0,J40,"-")</f>
        <v>-</v>
      </c>
      <c r="AO10" s="2" t="str">
        <f>IF(J41&gt;0,J41,"-")</f>
        <v>-</v>
      </c>
      <c r="AP10" s="2" t="str">
        <f>IF(J42&gt;0,J42,"-")</f>
        <v>-</v>
      </c>
      <c r="AQ10" s="2" t="str">
        <f>IF(J43&gt;0,J43,"-")</f>
        <v>-</v>
      </c>
      <c r="AR10" s="11" t="str">
        <f>J50</f>
        <v>-</v>
      </c>
      <c r="AS10" s="47" t="str">
        <f>J51</f>
        <v>-</v>
      </c>
      <c r="AT10" s="27" t="str">
        <f>J52</f>
        <v>-</v>
      </c>
      <c r="AV10" s="4" t="s">
        <v>25</v>
      </c>
      <c r="AW10" s="25">
        <f>COUNTIF(W3:W33,1)</f>
        <v>0</v>
      </c>
    </row>
    <row r="11" spans="1:49" ht="12.75" customHeight="1" thickBot="1">
      <c r="A11" s="1">
        <v>9</v>
      </c>
      <c r="B11" s="51"/>
      <c r="C11" s="8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76" t="e">
        <f t="shared" si="9"/>
        <v>#DIV/0!</v>
      </c>
      <c r="T11" s="79">
        <f t="shared" si="10"/>
        <v>0</v>
      </c>
      <c r="U11" s="7">
        <f>SUM(C12:Q12)</f>
        <v>0</v>
      </c>
      <c r="V11" s="3">
        <f>SUMIF(C12:Q12,5)</f>
        <v>0</v>
      </c>
      <c r="W11" s="3" t="e">
        <f>IF(V11/T12=5,1,0)</f>
        <v>#DIV/0!</v>
      </c>
      <c r="X11" s="3">
        <f>COUNTIF(C12:Q12,4)</f>
        <v>0</v>
      </c>
      <c r="Y11" s="3">
        <f>IF(AC11=T12,1,0)</f>
        <v>1</v>
      </c>
      <c r="Z11" s="3" t="e">
        <f t="shared" si="4"/>
        <v>#DIV/0!</v>
      </c>
      <c r="AA11" s="3" t="e">
        <f t="shared" si="5"/>
        <v>#DIV/0!</v>
      </c>
      <c r="AB11" s="3" t="e">
        <f t="shared" si="6"/>
        <v>#DIV/0!</v>
      </c>
      <c r="AC11" s="3">
        <f>T12-AD11-AF11</f>
        <v>0</v>
      </c>
      <c r="AD11" s="3">
        <f>COUNTIF(C12:Q12,3)</f>
        <v>0</v>
      </c>
      <c r="AE11" s="3"/>
      <c r="AF11" s="3">
        <f>COUNTIF(C12:Q12,2)</f>
        <v>0</v>
      </c>
      <c r="AG11" s="15"/>
      <c r="AH11" s="15"/>
      <c r="AI11" s="15"/>
      <c r="AJ11" s="57"/>
      <c r="AL11" s="16" t="s">
        <v>44</v>
      </c>
      <c r="AM11" s="2" t="str">
        <f>K39</f>
        <v>-</v>
      </c>
      <c r="AN11" s="2" t="str">
        <f>IF(K40&gt;0,K40,"-")</f>
        <v>-</v>
      </c>
      <c r="AO11" s="2" t="str">
        <f>IF(K41&gt;0,K41,"-")</f>
        <v>-</v>
      </c>
      <c r="AP11" s="2" t="str">
        <f>IF(K42&gt;0,K42,"-")</f>
        <v>-</v>
      </c>
      <c r="AQ11" s="2" t="str">
        <f>IF(K43&gt;0,K43,"-")</f>
        <v>-</v>
      </c>
      <c r="AR11" s="11" t="str">
        <f>K50</f>
        <v>-</v>
      </c>
      <c r="AS11" s="47" t="str">
        <f>K51</f>
        <v>-</v>
      </c>
      <c r="AT11" s="11" t="str">
        <f>K52</f>
        <v>-</v>
      </c>
      <c r="AV11" s="4" t="s">
        <v>26</v>
      </c>
      <c r="AW11" s="25">
        <f>COUNTIF(Z3:Z33,1)</f>
        <v>0</v>
      </c>
    </row>
    <row r="12" spans="1:49" ht="12.75" customHeight="1" thickBot="1">
      <c r="A12" s="1">
        <v>10</v>
      </c>
      <c r="B12" s="29"/>
      <c r="C12" s="80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76" t="e">
        <f t="shared" si="9"/>
        <v>#DIV/0!</v>
      </c>
      <c r="T12" s="79">
        <f t="shared" si="10"/>
        <v>0</v>
      </c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5"/>
      <c r="AH12" s="15"/>
      <c r="AI12" s="15"/>
      <c r="AJ12" s="57"/>
      <c r="AL12" s="15" t="s">
        <v>62</v>
      </c>
      <c r="AM12" s="2" t="str">
        <f>L39</f>
        <v>-</v>
      </c>
      <c r="AN12" s="2" t="str">
        <f>IF(L40&gt;0,L40,"-")</f>
        <v>-</v>
      </c>
      <c r="AO12" s="2" t="str">
        <f>IF(L41&gt;0,L41,"-")</f>
        <v>-</v>
      </c>
      <c r="AP12" s="2" t="str">
        <f>IF(L42&gt;0,L42,"-")</f>
        <v>-</v>
      </c>
      <c r="AQ12" s="2" t="str">
        <f>IF(L43&gt;0,L43,"-")</f>
        <v>-</v>
      </c>
      <c r="AR12" s="11" t="str">
        <f>L50</f>
        <v>-</v>
      </c>
      <c r="AS12" s="47" t="str">
        <f>L51</f>
        <v>-</v>
      </c>
      <c r="AT12" s="11" t="str">
        <f>L52</f>
        <v>-</v>
      </c>
      <c r="AV12" s="4" t="s">
        <v>27</v>
      </c>
      <c r="AW12" s="25">
        <f>IF(AW9-AW10-AW11-AB34=AW14,AW14,"0")</f>
        <v>0</v>
      </c>
    </row>
    <row r="13" spans="1:46" ht="12.75" customHeight="1" thickBot="1">
      <c r="A13" s="1">
        <v>11</v>
      </c>
      <c r="B13" s="30"/>
      <c r="C13" s="7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76" t="e">
        <f t="shared" si="9"/>
        <v>#DIV/0!</v>
      </c>
      <c r="T13" s="79">
        <f>COUNT(C13:Q13)</f>
        <v>0</v>
      </c>
      <c r="U13" s="49" t="e">
        <f>SUM(#REF!)</f>
        <v>#REF!</v>
      </c>
      <c r="V13" s="50" t="e">
        <f>SUMIF(#REF!,5)</f>
        <v>#REF!</v>
      </c>
      <c r="W13" s="50" t="e">
        <f>IF(V13/#REF!=5,1,0)</f>
        <v>#REF!</v>
      </c>
      <c r="X13" s="50" t="e">
        <f>COUNTIF(#REF!,4)</f>
        <v>#REF!</v>
      </c>
      <c r="Y13" s="50" t="e">
        <f>IF(AC13=#REF!,1,0)</f>
        <v>#REF!</v>
      </c>
      <c r="Z13" s="50" t="e">
        <f t="shared" si="4"/>
        <v>#REF!</v>
      </c>
      <c r="AA13" s="50" t="e">
        <f t="shared" si="5"/>
        <v>#REF!</v>
      </c>
      <c r="AB13" s="50" t="e">
        <f t="shared" si="6"/>
        <v>#REF!</v>
      </c>
      <c r="AC13" s="50" t="e">
        <f>#REF!-AD13-AF13</f>
        <v>#REF!</v>
      </c>
      <c r="AD13" s="50" t="e">
        <f>COUNTIF(#REF!,3)</f>
        <v>#REF!</v>
      </c>
      <c r="AE13" s="50"/>
      <c r="AF13" s="50" t="e">
        <f>COUNTIF(#REF!,2)</f>
        <v>#REF!</v>
      </c>
      <c r="AG13" s="15"/>
      <c r="AH13" s="15"/>
      <c r="AI13" s="15"/>
      <c r="AJ13" s="57"/>
      <c r="AL13" s="15" t="s">
        <v>47</v>
      </c>
      <c r="AM13" s="2" t="str">
        <f>M39</f>
        <v>-</v>
      </c>
      <c r="AN13" s="2" t="str">
        <f>IF(M40&gt;0,M40,"-")</f>
        <v>-</v>
      </c>
      <c r="AO13" s="2" t="str">
        <f>IF(M41&gt;0,M41,"-")</f>
        <v>-</v>
      </c>
      <c r="AP13" s="2" t="str">
        <f>IF(M42&gt;0,M42,"-")</f>
        <v>-</v>
      </c>
      <c r="AQ13" s="2" t="str">
        <f>IF(M43&gt;0,M43,"-")</f>
        <v>-</v>
      </c>
      <c r="AR13" s="11" t="str">
        <f>M50</f>
        <v>-</v>
      </c>
      <c r="AS13" s="47" t="str">
        <f>M51</f>
        <v>-</v>
      </c>
      <c r="AT13" s="11" t="str">
        <f>M52</f>
        <v>-</v>
      </c>
    </row>
    <row r="14" spans="1:49" ht="12.75" customHeight="1" thickBot="1">
      <c r="A14" s="1">
        <v>12</v>
      </c>
      <c r="B14" s="51"/>
      <c r="C14" s="7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76" t="e">
        <f t="shared" si="9"/>
        <v>#DIV/0!</v>
      </c>
      <c r="T14" s="79">
        <f t="shared" si="10"/>
        <v>0</v>
      </c>
      <c r="U14" s="7">
        <f t="shared" si="11"/>
        <v>0</v>
      </c>
      <c r="V14" s="3">
        <f t="shared" si="0"/>
        <v>0</v>
      </c>
      <c r="W14" s="3" t="e">
        <f t="shared" si="1"/>
        <v>#DIV/0!</v>
      </c>
      <c r="X14" s="3">
        <f t="shared" si="2"/>
        <v>0</v>
      </c>
      <c r="Y14" s="3">
        <f t="shared" si="3"/>
        <v>1</v>
      </c>
      <c r="Z14" s="3" t="e">
        <f t="shared" si="4"/>
        <v>#DIV/0!</v>
      </c>
      <c r="AA14" s="3" t="e">
        <f t="shared" si="5"/>
        <v>#DIV/0!</v>
      </c>
      <c r="AB14" s="3" t="e">
        <f t="shared" si="6"/>
        <v>#DIV/0!</v>
      </c>
      <c r="AC14" s="3">
        <f t="shared" si="7"/>
        <v>0</v>
      </c>
      <c r="AD14" s="3">
        <f t="shared" si="8"/>
        <v>0</v>
      </c>
      <c r="AE14" s="3"/>
      <c r="AF14" s="3">
        <f t="shared" si="12"/>
        <v>0</v>
      </c>
      <c r="AG14" s="15"/>
      <c r="AH14" s="15"/>
      <c r="AI14" s="15"/>
      <c r="AJ14" s="57"/>
      <c r="AL14" s="16" t="s">
        <v>63</v>
      </c>
      <c r="AM14" s="2" t="str">
        <f>N39</f>
        <v>-</v>
      </c>
      <c r="AN14" s="2" t="str">
        <f>IF(N40&gt;0,N40,"-")</f>
        <v>-</v>
      </c>
      <c r="AO14" s="2" t="str">
        <f>IF(N41&gt;0,N41,"-")</f>
        <v>-</v>
      </c>
      <c r="AP14" s="2" t="str">
        <f>IF(N42&gt;0,N42,"-")</f>
        <v>-</v>
      </c>
      <c r="AQ14" s="2" t="str">
        <f>IF(N43&gt;0,N43,"-")</f>
        <v>-</v>
      </c>
      <c r="AR14" s="11" t="str">
        <f>N50</f>
        <v>-</v>
      </c>
      <c r="AS14" s="47" t="str">
        <f>N51</f>
        <v>-</v>
      </c>
      <c r="AT14" s="11" t="str">
        <f>N52</f>
        <v>-</v>
      </c>
      <c r="AV14" s="3" t="s">
        <v>28</v>
      </c>
      <c r="AW14" s="26">
        <f>AW15+AW16+AW17</f>
        <v>0</v>
      </c>
    </row>
    <row r="15" spans="1:49" ht="12.75" customHeight="1" thickBot="1">
      <c r="A15" s="1">
        <v>13</v>
      </c>
      <c r="B15" s="29"/>
      <c r="C15" s="78"/>
      <c r="D15" s="3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76" t="e">
        <f t="shared" si="9"/>
        <v>#DIV/0!</v>
      </c>
      <c r="T15" s="79">
        <f t="shared" si="10"/>
        <v>0</v>
      </c>
      <c r="U15" s="7">
        <f t="shared" si="11"/>
        <v>0</v>
      </c>
      <c r="V15" s="3">
        <f t="shared" si="0"/>
        <v>0</v>
      </c>
      <c r="W15" s="3" t="e">
        <f t="shared" si="1"/>
        <v>#DIV/0!</v>
      </c>
      <c r="X15" s="3">
        <f t="shared" si="2"/>
        <v>0</v>
      </c>
      <c r="Y15" s="3">
        <f t="shared" si="3"/>
        <v>1</v>
      </c>
      <c r="Z15" s="3" t="e">
        <f t="shared" si="4"/>
        <v>#DIV/0!</v>
      </c>
      <c r="AA15" s="3" t="e">
        <f t="shared" si="5"/>
        <v>#DIV/0!</v>
      </c>
      <c r="AB15" s="3" t="e">
        <f t="shared" si="6"/>
        <v>#DIV/0!</v>
      </c>
      <c r="AC15" s="3">
        <f t="shared" si="7"/>
        <v>0</v>
      </c>
      <c r="AD15" s="3">
        <f t="shared" si="8"/>
        <v>0</v>
      </c>
      <c r="AE15" s="3"/>
      <c r="AF15" s="3">
        <f t="shared" si="12"/>
        <v>0</v>
      </c>
      <c r="AG15" s="15"/>
      <c r="AH15" s="15"/>
      <c r="AI15" s="15"/>
      <c r="AJ15" s="57"/>
      <c r="AL15" s="15" t="s">
        <v>57</v>
      </c>
      <c r="AM15" s="2" t="str">
        <f>O39</f>
        <v>-</v>
      </c>
      <c r="AN15" s="2" t="str">
        <f>IF(O40&gt;0,O40,"-")</f>
        <v>-</v>
      </c>
      <c r="AO15" s="2" t="str">
        <f>IF(O41&gt;0,O41,"-")</f>
        <v>-</v>
      </c>
      <c r="AP15" s="2" t="str">
        <f>IF(O42&gt;0,O42,"-")</f>
        <v>-</v>
      </c>
      <c r="AQ15" s="2" t="str">
        <f>IF(O43&gt;0,O43,"-")</f>
        <v>-</v>
      </c>
      <c r="AR15" s="11" t="str">
        <f>O50</f>
        <v>-</v>
      </c>
      <c r="AS15" s="47" t="str">
        <f>O51</f>
        <v>-</v>
      </c>
      <c r="AT15" s="11" t="str">
        <f>O52</f>
        <v>-</v>
      </c>
      <c r="AV15" s="4" t="s">
        <v>29</v>
      </c>
      <c r="AW15" s="25">
        <f>COUNTIF(AF3:AF33,1)</f>
        <v>0</v>
      </c>
    </row>
    <row r="16" spans="1:49" ht="11.25" customHeight="1" thickBot="1">
      <c r="A16" s="1">
        <v>14</v>
      </c>
      <c r="B16" s="29"/>
      <c r="C16" s="80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76" t="e">
        <f t="shared" si="9"/>
        <v>#DIV/0!</v>
      </c>
      <c r="T16" s="79">
        <f t="shared" si="10"/>
        <v>0</v>
      </c>
      <c r="U16" s="7">
        <f t="shared" si="11"/>
        <v>0</v>
      </c>
      <c r="V16" s="3">
        <f t="shared" si="0"/>
        <v>0</v>
      </c>
      <c r="W16" s="3" t="e">
        <f t="shared" si="1"/>
        <v>#DIV/0!</v>
      </c>
      <c r="X16" s="3">
        <f t="shared" si="2"/>
        <v>0</v>
      </c>
      <c r="Y16" s="3">
        <f t="shared" si="3"/>
        <v>1</v>
      </c>
      <c r="Z16" s="3" t="e">
        <f t="shared" si="4"/>
        <v>#DIV/0!</v>
      </c>
      <c r="AA16" s="3" t="e">
        <f t="shared" si="5"/>
        <v>#DIV/0!</v>
      </c>
      <c r="AB16" s="3" t="e">
        <f t="shared" si="6"/>
        <v>#DIV/0!</v>
      </c>
      <c r="AC16" s="3">
        <f t="shared" si="7"/>
        <v>0</v>
      </c>
      <c r="AD16" s="3">
        <f t="shared" si="8"/>
        <v>0</v>
      </c>
      <c r="AE16" s="3"/>
      <c r="AF16" s="3">
        <f t="shared" si="12"/>
        <v>0</v>
      </c>
      <c r="AG16" s="15"/>
      <c r="AH16" s="15"/>
      <c r="AI16" s="15"/>
      <c r="AJ16" s="57"/>
      <c r="AL16" s="15" t="s">
        <v>45</v>
      </c>
      <c r="AM16" s="2" t="str">
        <f>P39</f>
        <v>-</v>
      </c>
      <c r="AN16" s="2" t="str">
        <f>IF(P40&gt;0,P40,"-")</f>
        <v>-</v>
      </c>
      <c r="AO16" s="2" t="str">
        <f>IF(P41&gt;0,P41,"-")</f>
        <v>-</v>
      </c>
      <c r="AP16" s="2" t="str">
        <f>IF(P42&gt;0,P42,"-")</f>
        <v>-</v>
      </c>
      <c r="AQ16" s="2" t="str">
        <f>IF(P43&gt;0,P43,"-")</f>
        <v>-</v>
      </c>
      <c r="AR16" s="11" t="str">
        <f>P50</f>
        <v>-</v>
      </c>
      <c r="AS16" s="47" t="str">
        <f>P51</f>
        <v>-</v>
      </c>
      <c r="AT16" s="11" t="str">
        <f>P51</f>
        <v>-</v>
      </c>
      <c r="AV16" s="4" t="s">
        <v>30</v>
      </c>
      <c r="AW16" s="25">
        <f>COUNTIF(AF3:AF33,2)</f>
        <v>0</v>
      </c>
    </row>
    <row r="17" spans="1:49" ht="12.75" customHeight="1" thickBot="1">
      <c r="A17" s="1">
        <v>15</v>
      </c>
      <c r="B17" s="29"/>
      <c r="C17" s="80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6" t="e">
        <f t="shared" si="9"/>
        <v>#DIV/0!</v>
      </c>
      <c r="T17" s="79">
        <f t="shared" si="10"/>
        <v>0</v>
      </c>
      <c r="U17" s="7">
        <f t="shared" si="11"/>
        <v>0</v>
      </c>
      <c r="V17" s="3">
        <f t="shared" si="0"/>
        <v>0</v>
      </c>
      <c r="W17" s="3" t="e">
        <f t="shared" si="1"/>
        <v>#DIV/0!</v>
      </c>
      <c r="X17" s="3">
        <f t="shared" si="2"/>
        <v>0</v>
      </c>
      <c r="Y17" s="3">
        <f t="shared" si="3"/>
        <v>1</v>
      </c>
      <c r="Z17" s="3" t="e">
        <f t="shared" si="4"/>
        <v>#DIV/0!</v>
      </c>
      <c r="AA17" s="3" t="e">
        <f t="shared" si="5"/>
        <v>#DIV/0!</v>
      </c>
      <c r="AB17" s="3" t="e">
        <f t="shared" si="6"/>
        <v>#DIV/0!</v>
      </c>
      <c r="AC17" s="3">
        <f t="shared" si="7"/>
        <v>0</v>
      </c>
      <c r="AD17" s="3">
        <f t="shared" si="8"/>
        <v>0</v>
      </c>
      <c r="AE17" s="3"/>
      <c r="AF17" s="3">
        <f t="shared" si="12"/>
        <v>0</v>
      </c>
      <c r="AG17" s="15"/>
      <c r="AH17" s="15"/>
      <c r="AI17" s="15"/>
      <c r="AJ17" s="57"/>
      <c r="AL17" s="15" t="s">
        <v>46</v>
      </c>
      <c r="AM17" s="2" t="str">
        <f>Q39</f>
        <v>-</v>
      </c>
      <c r="AN17" s="2" t="str">
        <f>IF(Q40&gt;0,Q40,"-")</f>
        <v>-</v>
      </c>
      <c r="AO17" s="2" t="str">
        <f>IF(Q41&gt;0,Q41,"-")</f>
        <v>-</v>
      </c>
      <c r="AP17" s="2" t="str">
        <f>IF(Q42&gt;0,Q42,"-")</f>
        <v>-</v>
      </c>
      <c r="AQ17" s="2" t="str">
        <f>IF(Q43&gt;0,Q43,"-")</f>
        <v>-</v>
      </c>
      <c r="AR17" s="11" t="str">
        <f>Q50</f>
        <v>-</v>
      </c>
      <c r="AS17" s="47" t="str">
        <f>Q51</f>
        <v>-</v>
      </c>
      <c r="AT17" s="11" t="str">
        <f>Q52</f>
        <v>-</v>
      </c>
      <c r="AV17" s="4" t="s">
        <v>31</v>
      </c>
      <c r="AW17" s="25">
        <f>COUNTIF(AF3:AF33,"&gt;2")</f>
        <v>0</v>
      </c>
    </row>
    <row r="18" spans="1:46" ht="12.75" customHeight="1" thickBot="1">
      <c r="A18" s="1">
        <v>16</v>
      </c>
      <c r="B18" s="29"/>
      <c r="C18" s="78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76" t="e">
        <f t="shared" si="9"/>
        <v>#DIV/0!</v>
      </c>
      <c r="T18" s="79">
        <f t="shared" si="10"/>
        <v>0</v>
      </c>
      <c r="U18" s="7">
        <f t="shared" si="11"/>
        <v>0</v>
      </c>
      <c r="V18" s="3">
        <f t="shared" si="0"/>
        <v>0</v>
      </c>
      <c r="W18" s="3" t="e">
        <f t="shared" si="1"/>
        <v>#DIV/0!</v>
      </c>
      <c r="X18" s="3">
        <f t="shared" si="2"/>
        <v>0</v>
      </c>
      <c r="Y18" s="3">
        <f t="shared" si="3"/>
        <v>1</v>
      </c>
      <c r="Z18" s="3" t="e">
        <f t="shared" si="4"/>
        <v>#DIV/0!</v>
      </c>
      <c r="AA18" s="3" t="e">
        <f t="shared" si="5"/>
        <v>#DIV/0!</v>
      </c>
      <c r="AB18" s="3" t="e">
        <f t="shared" si="6"/>
        <v>#DIV/0!</v>
      </c>
      <c r="AC18" s="3">
        <f t="shared" si="7"/>
        <v>0</v>
      </c>
      <c r="AD18" s="3">
        <f t="shared" si="8"/>
        <v>0</v>
      </c>
      <c r="AE18" s="3"/>
      <c r="AF18" s="3">
        <f t="shared" si="12"/>
        <v>0</v>
      </c>
      <c r="AG18" s="15"/>
      <c r="AH18" s="15"/>
      <c r="AI18" s="15"/>
      <c r="AJ18" s="57"/>
      <c r="AL18" s="15" t="s">
        <v>67</v>
      </c>
      <c r="AM18" s="2" t="str">
        <f>R39</f>
        <v>-</v>
      </c>
      <c r="AN18" s="2" t="str">
        <f>IF($R40&gt;0,$R40,"-")</f>
        <v>-</v>
      </c>
      <c r="AO18" s="2" t="str">
        <f>IF($R41&gt;0,$R41,"-")</f>
        <v>-</v>
      </c>
      <c r="AP18" s="2" t="str">
        <f>IF($R42&gt;0,$R42,"-")</f>
        <v>-</v>
      </c>
      <c r="AQ18" s="2" t="str">
        <f>IF($R43&gt;0,$R43,"-")</f>
        <v>-</v>
      </c>
      <c r="AR18" s="2" t="str">
        <f>IF($R44&gt;0,$R44,"-")</f>
        <v>-</v>
      </c>
      <c r="AS18" s="47" t="e">
        <f>IF(R45&gt;0,R45,"-")</f>
        <v>#VALUE!</v>
      </c>
      <c r="AT18" s="47" t="e">
        <f>IF($R46&gt;0,$R46,"-")</f>
        <v>#VALUE!</v>
      </c>
    </row>
    <row r="19" spans="1:36" ht="12.75" customHeight="1" thickBot="1">
      <c r="A19" s="1">
        <v>17</v>
      </c>
      <c r="B19" s="29"/>
      <c r="C19" s="78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76" t="e">
        <f t="shared" si="9"/>
        <v>#DIV/0!</v>
      </c>
      <c r="T19" s="79">
        <f t="shared" si="10"/>
        <v>0</v>
      </c>
      <c r="U19" s="7">
        <f t="shared" si="11"/>
        <v>0</v>
      </c>
      <c r="V19" s="3">
        <f t="shared" si="0"/>
        <v>0</v>
      </c>
      <c r="W19" s="3" t="e">
        <f t="shared" si="1"/>
        <v>#DIV/0!</v>
      </c>
      <c r="X19" s="3">
        <f t="shared" si="2"/>
        <v>0</v>
      </c>
      <c r="Y19" s="3">
        <f t="shared" si="3"/>
        <v>1</v>
      </c>
      <c r="Z19" s="3" t="e">
        <f t="shared" si="4"/>
        <v>#DIV/0!</v>
      </c>
      <c r="AA19" s="3" t="e">
        <f t="shared" si="5"/>
        <v>#DIV/0!</v>
      </c>
      <c r="AB19" s="3" t="e">
        <f t="shared" si="6"/>
        <v>#DIV/0!</v>
      </c>
      <c r="AC19" s="3">
        <f t="shared" si="7"/>
        <v>0</v>
      </c>
      <c r="AD19" s="3">
        <f t="shared" si="8"/>
        <v>0</v>
      </c>
      <c r="AE19" s="3"/>
      <c r="AF19" s="3">
        <f t="shared" si="12"/>
        <v>0</v>
      </c>
      <c r="AG19" s="15"/>
      <c r="AH19" s="15"/>
      <c r="AI19" s="15"/>
      <c r="AJ19" s="57"/>
    </row>
    <row r="20" spans="1:46" ht="12.75" customHeight="1" thickBot="1">
      <c r="A20" s="1">
        <v>18</v>
      </c>
      <c r="B20" s="29"/>
      <c r="C20" s="78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76" t="e">
        <f t="shared" si="9"/>
        <v>#DIV/0!</v>
      </c>
      <c r="T20" s="79">
        <f t="shared" si="10"/>
        <v>0</v>
      </c>
      <c r="U20" s="7">
        <f t="shared" si="11"/>
        <v>0</v>
      </c>
      <c r="V20" s="3">
        <f t="shared" si="0"/>
        <v>0</v>
      </c>
      <c r="W20" s="3" t="e">
        <f t="shared" si="1"/>
        <v>#DIV/0!</v>
      </c>
      <c r="X20" s="3">
        <f t="shared" si="2"/>
        <v>0</v>
      </c>
      <c r="Y20" s="3">
        <f t="shared" si="3"/>
        <v>1</v>
      </c>
      <c r="Z20" s="3" t="e">
        <f t="shared" si="4"/>
        <v>#DIV/0!</v>
      </c>
      <c r="AA20" s="3" t="e">
        <f t="shared" si="5"/>
        <v>#DIV/0!</v>
      </c>
      <c r="AB20" s="3" t="e">
        <f t="shared" si="6"/>
        <v>#DIV/0!</v>
      </c>
      <c r="AC20" s="3">
        <f t="shared" si="7"/>
        <v>0</v>
      </c>
      <c r="AD20" s="3">
        <f t="shared" si="8"/>
        <v>0</v>
      </c>
      <c r="AE20" s="3"/>
      <c r="AF20" s="3">
        <f t="shared" si="12"/>
        <v>0</v>
      </c>
      <c r="AG20" s="15"/>
      <c r="AH20" s="15"/>
      <c r="AI20" s="15"/>
      <c r="AJ20" s="57"/>
      <c r="AM20" s="42"/>
      <c r="AN20" s="42"/>
      <c r="AO20" s="42"/>
      <c r="AP20" s="42"/>
      <c r="AQ20" s="42"/>
      <c r="AR20" s="43"/>
      <c r="AS20" s="43"/>
      <c r="AT20" s="43"/>
    </row>
    <row r="21" spans="1:49" ht="12.75" customHeight="1" thickBot="1">
      <c r="A21" s="1">
        <v>19</v>
      </c>
      <c r="B21" s="29"/>
      <c r="C21" s="7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76" t="e">
        <f t="shared" si="9"/>
        <v>#DIV/0!</v>
      </c>
      <c r="T21" s="79">
        <f t="shared" si="10"/>
        <v>0</v>
      </c>
      <c r="U21" s="7">
        <f t="shared" si="11"/>
        <v>0</v>
      </c>
      <c r="V21" s="3">
        <f t="shared" si="0"/>
        <v>0</v>
      </c>
      <c r="W21" s="3" t="e">
        <f t="shared" si="1"/>
        <v>#DIV/0!</v>
      </c>
      <c r="X21" s="3">
        <f t="shared" si="2"/>
        <v>0</v>
      </c>
      <c r="Y21" s="3">
        <f t="shared" si="3"/>
        <v>1</v>
      </c>
      <c r="Z21" s="3" t="e">
        <f t="shared" si="4"/>
        <v>#DIV/0!</v>
      </c>
      <c r="AA21" s="3" t="e">
        <f t="shared" si="5"/>
        <v>#DIV/0!</v>
      </c>
      <c r="AB21" s="3" t="e">
        <f t="shared" si="6"/>
        <v>#DIV/0!</v>
      </c>
      <c r="AC21" s="3">
        <f t="shared" si="7"/>
        <v>0</v>
      </c>
      <c r="AD21" s="3">
        <f t="shared" si="8"/>
        <v>0</v>
      </c>
      <c r="AE21" s="3"/>
      <c r="AF21" s="3">
        <f t="shared" si="12"/>
        <v>0</v>
      </c>
      <c r="AG21" s="15"/>
      <c r="AH21" s="15"/>
      <c r="AI21" s="15"/>
      <c r="AJ21" s="57"/>
      <c r="AV21" s="4" t="s">
        <v>32</v>
      </c>
      <c r="AW21" s="27" t="e">
        <f>(AW9-AW12)/AW9*100</f>
        <v>#DIV/0!</v>
      </c>
    </row>
    <row r="22" spans="1:49" ht="12.75" customHeight="1" thickBot="1">
      <c r="A22" s="1">
        <v>20</v>
      </c>
      <c r="B22" s="30"/>
      <c r="C22" s="7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76" t="e">
        <f t="shared" si="9"/>
        <v>#DIV/0!</v>
      </c>
      <c r="T22" s="79">
        <f t="shared" si="10"/>
        <v>0</v>
      </c>
      <c r="U22" s="7">
        <f t="shared" si="11"/>
        <v>0</v>
      </c>
      <c r="V22" s="3">
        <f t="shared" si="0"/>
        <v>0</v>
      </c>
      <c r="W22" s="3" t="e">
        <f t="shared" si="1"/>
        <v>#DIV/0!</v>
      </c>
      <c r="X22" s="3">
        <f t="shared" si="2"/>
        <v>0</v>
      </c>
      <c r="Y22" s="3">
        <f t="shared" si="3"/>
        <v>1</v>
      </c>
      <c r="Z22" s="3" t="e">
        <f t="shared" si="4"/>
        <v>#DIV/0!</v>
      </c>
      <c r="AA22" s="3" t="e">
        <f t="shared" si="5"/>
        <v>#DIV/0!</v>
      </c>
      <c r="AB22" s="3" t="e">
        <f t="shared" si="6"/>
        <v>#DIV/0!</v>
      </c>
      <c r="AC22" s="3">
        <f t="shared" si="7"/>
        <v>0</v>
      </c>
      <c r="AD22" s="3">
        <f t="shared" si="8"/>
        <v>0</v>
      </c>
      <c r="AE22" s="3"/>
      <c r="AF22" s="3">
        <f t="shared" si="12"/>
        <v>0</v>
      </c>
      <c r="AG22" s="15"/>
      <c r="AH22" s="15"/>
      <c r="AI22" s="15"/>
      <c r="AJ22" s="57"/>
      <c r="AV22" s="4" t="s">
        <v>33</v>
      </c>
      <c r="AW22" s="27" t="e">
        <f>(AW10+AW11)/AW9*100</f>
        <v>#DIV/0!</v>
      </c>
    </row>
    <row r="23" spans="1:49" ht="12.75" customHeight="1" thickBot="1">
      <c r="A23" s="1">
        <v>21</v>
      </c>
      <c r="B23" s="29"/>
      <c r="C23" s="7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76" t="e">
        <f t="shared" si="9"/>
        <v>#DIV/0!</v>
      </c>
      <c r="T23" s="79">
        <f t="shared" si="10"/>
        <v>0</v>
      </c>
      <c r="U23" s="7">
        <f t="shared" si="11"/>
        <v>0</v>
      </c>
      <c r="V23" s="3">
        <f t="shared" si="0"/>
        <v>0</v>
      </c>
      <c r="W23" s="3" t="e">
        <f t="shared" si="1"/>
        <v>#DIV/0!</v>
      </c>
      <c r="X23" s="3">
        <f t="shared" si="2"/>
        <v>0</v>
      </c>
      <c r="Y23" s="3">
        <f t="shared" si="3"/>
        <v>1</v>
      </c>
      <c r="Z23" s="3" t="e">
        <f t="shared" si="4"/>
        <v>#DIV/0!</v>
      </c>
      <c r="AA23" s="3" t="e">
        <f t="shared" si="5"/>
        <v>#DIV/0!</v>
      </c>
      <c r="AB23" s="3" t="e">
        <f t="shared" si="6"/>
        <v>#DIV/0!</v>
      </c>
      <c r="AC23" s="3">
        <f t="shared" si="7"/>
        <v>0</v>
      </c>
      <c r="AD23" s="3">
        <f t="shared" si="8"/>
        <v>0</v>
      </c>
      <c r="AE23" s="3"/>
      <c r="AF23" s="3">
        <f t="shared" si="12"/>
        <v>0</v>
      </c>
      <c r="AG23" s="15"/>
      <c r="AH23" s="15"/>
      <c r="AI23" s="15"/>
      <c r="AJ23" s="57"/>
      <c r="AV23" s="4" t="s">
        <v>34</v>
      </c>
      <c r="AW23" s="27" t="e">
        <f>(AW10*100+AW11*64+AB34*36+AW14*14)/AW9</f>
        <v>#DIV/0!</v>
      </c>
    </row>
    <row r="24" spans="1:50" ht="12.75" customHeight="1" thickBot="1">
      <c r="A24" s="1">
        <v>22</v>
      </c>
      <c r="B24" s="29"/>
      <c r="C24" s="7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76" t="e">
        <f t="shared" si="9"/>
        <v>#DIV/0!</v>
      </c>
      <c r="T24" s="79">
        <f t="shared" si="10"/>
        <v>0</v>
      </c>
      <c r="U24" s="7">
        <f t="shared" si="11"/>
        <v>0</v>
      </c>
      <c r="V24" s="3">
        <f t="shared" si="0"/>
        <v>0</v>
      </c>
      <c r="W24" s="3" t="e">
        <f t="shared" si="1"/>
        <v>#DIV/0!</v>
      </c>
      <c r="X24" s="3">
        <f t="shared" si="2"/>
        <v>0</v>
      </c>
      <c r="Y24" s="3">
        <f t="shared" si="3"/>
        <v>1</v>
      </c>
      <c r="Z24" s="3" t="e">
        <f t="shared" si="4"/>
        <v>#DIV/0!</v>
      </c>
      <c r="AA24" s="3" t="e">
        <f t="shared" si="5"/>
        <v>#DIV/0!</v>
      </c>
      <c r="AB24" s="3" t="e">
        <f t="shared" si="6"/>
        <v>#DIV/0!</v>
      </c>
      <c r="AC24" s="3">
        <f t="shared" si="7"/>
        <v>0</v>
      </c>
      <c r="AD24" s="3">
        <f t="shared" si="8"/>
        <v>0</v>
      </c>
      <c r="AE24" s="3"/>
      <c r="AF24" s="3">
        <f t="shared" si="12"/>
        <v>0</v>
      </c>
      <c r="AG24" s="15"/>
      <c r="AH24" s="15"/>
      <c r="AI24" s="15"/>
      <c r="AJ24" s="57"/>
      <c r="AV24" s="17"/>
      <c r="AW24" s="28"/>
      <c r="AX24" s="5"/>
    </row>
    <row r="25" spans="1:36" ht="12.75" customHeight="1" thickBot="1">
      <c r="A25" s="1">
        <v>23</v>
      </c>
      <c r="B25" s="29"/>
      <c r="C25" s="7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76" t="e">
        <f t="shared" si="9"/>
        <v>#DIV/0!</v>
      </c>
      <c r="T25" s="79">
        <f t="shared" si="10"/>
        <v>0</v>
      </c>
      <c r="U25" s="7">
        <f t="shared" si="11"/>
        <v>0</v>
      </c>
      <c r="V25" s="3">
        <f t="shared" si="0"/>
        <v>0</v>
      </c>
      <c r="W25" s="3" t="e">
        <f t="shared" si="1"/>
        <v>#DIV/0!</v>
      </c>
      <c r="X25" s="3">
        <f t="shared" si="2"/>
        <v>0</v>
      </c>
      <c r="Y25" s="3">
        <f t="shared" si="3"/>
        <v>1</v>
      </c>
      <c r="Z25" s="3" t="e">
        <f t="shared" si="4"/>
        <v>#DIV/0!</v>
      </c>
      <c r="AA25" s="3" t="e">
        <f t="shared" si="5"/>
        <v>#DIV/0!</v>
      </c>
      <c r="AB25" s="3" t="e">
        <f t="shared" si="6"/>
        <v>#DIV/0!</v>
      </c>
      <c r="AC25" s="3">
        <f t="shared" si="7"/>
        <v>0</v>
      </c>
      <c r="AD25" s="3">
        <f t="shared" si="8"/>
        <v>0</v>
      </c>
      <c r="AE25" s="3"/>
      <c r="AF25" s="3">
        <f t="shared" si="12"/>
        <v>0</v>
      </c>
      <c r="AG25" s="15"/>
      <c r="AH25" s="15"/>
      <c r="AI25" s="15"/>
      <c r="AJ25" s="57"/>
    </row>
    <row r="26" spans="1:38" ht="12.75" customHeight="1" thickBot="1">
      <c r="A26" s="1">
        <v>24</v>
      </c>
      <c r="B26" s="29"/>
      <c r="C26" s="7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76" t="e">
        <f t="shared" si="9"/>
        <v>#DIV/0!</v>
      </c>
      <c r="T26" s="79">
        <f t="shared" si="10"/>
        <v>0</v>
      </c>
      <c r="U26" s="7">
        <f t="shared" si="11"/>
        <v>0</v>
      </c>
      <c r="V26" s="3">
        <f t="shared" si="0"/>
        <v>0</v>
      </c>
      <c r="W26" s="3" t="e">
        <f t="shared" si="1"/>
        <v>#DIV/0!</v>
      </c>
      <c r="X26" s="3">
        <f t="shared" si="2"/>
        <v>0</v>
      </c>
      <c r="Y26" s="3">
        <f t="shared" si="3"/>
        <v>1</v>
      </c>
      <c r="Z26" s="3" t="e">
        <f t="shared" si="4"/>
        <v>#DIV/0!</v>
      </c>
      <c r="AA26" s="3" t="e">
        <f t="shared" si="5"/>
        <v>#DIV/0!</v>
      </c>
      <c r="AB26" s="3" t="e">
        <f t="shared" si="6"/>
        <v>#DIV/0!</v>
      </c>
      <c r="AC26" s="3">
        <f t="shared" si="7"/>
        <v>0</v>
      </c>
      <c r="AD26" s="3">
        <f t="shared" si="8"/>
        <v>0</v>
      </c>
      <c r="AE26" s="3"/>
      <c r="AF26" s="3">
        <f t="shared" si="12"/>
        <v>0</v>
      </c>
      <c r="AG26" s="15"/>
      <c r="AH26" s="15"/>
      <c r="AI26" s="15"/>
      <c r="AJ26" s="57"/>
      <c r="AL26" s="17"/>
    </row>
    <row r="27" spans="1:36" ht="12.75" customHeight="1" thickBot="1">
      <c r="A27" s="19">
        <v>25</v>
      </c>
      <c r="B27" s="29"/>
      <c r="C27" s="80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76" t="e">
        <f t="shared" si="9"/>
        <v>#DIV/0!</v>
      </c>
      <c r="T27" s="79">
        <f t="shared" si="10"/>
        <v>0</v>
      </c>
      <c r="U27" s="7">
        <f t="shared" si="11"/>
        <v>0</v>
      </c>
      <c r="V27" s="3">
        <f t="shared" si="0"/>
        <v>0</v>
      </c>
      <c r="W27" s="3" t="e">
        <f t="shared" si="1"/>
        <v>#DIV/0!</v>
      </c>
      <c r="X27" s="3">
        <f t="shared" si="2"/>
        <v>0</v>
      </c>
      <c r="Y27" s="3">
        <f t="shared" si="3"/>
        <v>1</v>
      </c>
      <c r="Z27" s="3" t="e">
        <f t="shared" si="4"/>
        <v>#DIV/0!</v>
      </c>
      <c r="AA27" s="3" t="e">
        <f t="shared" si="5"/>
        <v>#DIV/0!</v>
      </c>
      <c r="AB27" s="3" t="e">
        <f t="shared" si="6"/>
        <v>#DIV/0!</v>
      </c>
      <c r="AC27" s="3">
        <f t="shared" si="7"/>
        <v>0</v>
      </c>
      <c r="AD27" s="3">
        <f t="shared" si="8"/>
        <v>0</v>
      </c>
      <c r="AE27" s="3"/>
      <c r="AF27" s="3">
        <f t="shared" si="12"/>
        <v>0</v>
      </c>
      <c r="AG27" s="15"/>
      <c r="AH27" s="15"/>
      <c r="AI27" s="15"/>
      <c r="AJ27" s="57"/>
    </row>
    <row r="28" spans="1:36" ht="12.75" customHeight="1" thickBot="1">
      <c r="A28" s="19">
        <v>26</v>
      </c>
      <c r="B28" s="29"/>
      <c r="C28" s="8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76" t="e">
        <f t="shared" si="9"/>
        <v>#DIV/0!</v>
      </c>
      <c r="T28" s="79">
        <f t="shared" si="10"/>
        <v>0</v>
      </c>
      <c r="U28" s="7">
        <f t="shared" si="11"/>
        <v>0</v>
      </c>
      <c r="V28" s="3">
        <f t="shared" si="0"/>
        <v>0</v>
      </c>
      <c r="W28" s="3" t="e">
        <f t="shared" si="1"/>
        <v>#DIV/0!</v>
      </c>
      <c r="X28" s="3">
        <f t="shared" si="2"/>
        <v>0</v>
      </c>
      <c r="Y28" s="3">
        <f t="shared" si="3"/>
        <v>1</v>
      </c>
      <c r="Z28" s="3" t="e">
        <f t="shared" si="4"/>
        <v>#DIV/0!</v>
      </c>
      <c r="AA28" s="3" t="e">
        <f t="shared" si="5"/>
        <v>#DIV/0!</v>
      </c>
      <c r="AB28" s="3" t="e">
        <f t="shared" si="6"/>
        <v>#DIV/0!</v>
      </c>
      <c r="AC28" s="3">
        <f t="shared" si="7"/>
        <v>0</v>
      </c>
      <c r="AD28" s="3">
        <f t="shared" si="8"/>
        <v>0</v>
      </c>
      <c r="AE28" s="3"/>
      <c r="AF28" s="3">
        <f t="shared" si="12"/>
        <v>0</v>
      </c>
      <c r="AG28" s="15"/>
      <c r="AH28" s="15"/>
      <c r="AI28" s="15"/>
      <c r="AJ28" s="57"/>
    </row>
    <row r="29" spans="1:36" ht="12.75" customHeight="1" thickBot="1">
      <c r="A29" s="19">
        <v>27</v>
      </c>
      <c r="B29" s="29"/>
      <c r="C29" s="8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76" t="e">
        <f t="shared" si="9"/>
        <v>#DIV/0!</v>
      </c>
      <c r="T29" s="79">
        <f t="shared" si="10"/>
        <v>0</v>
      </c>
      <c r="U29" s="7">
        <f t="shared" si="11"/>
        <v>0</v>
      </c>
      <c r="V29" s="3">
        <f t="shared" si="0"/>
        <v>0</v>
      </c>
      <c r="W29" s="3" t="e">
        <f t="shared" si="1"/>
        <v>#DIV/0!</v>
      </c>
      <c r="X29" s="3">
        <f t="shared" si="2"/>
        <v>0</v>
      </c>
      <c r="Y29" s="3">
        <f t="shared" si="3"/>
        <v>1</v>
      </c>
      <c r="Z29" s="3" t="e">
        <f t="shared" si="4"/>
        <v>#DIV/0!</v>
      </c>
      <c r="AA29" s="3" t="e">
        <f t="shared" si="5"/>
        <v>#DIV/0!</v>
      </c>
      <c r="AB29" s="3" t="e">
        <f t="shared" si="6"/>
        <v>#DIV/0!</v>
      </c>
      <c r="AC29" s="3">
        <f t="shared" si="7"/>
        <v>0</v>
      </c>
      <c r="AD29" s="3">
        <f t="shared" si="8"/>
        <v>0</v>
      </c>
      <c r="AE29" s="3"/>
      <c r="AF29" s="3">
        <f t="shared" si="12"/>
        <v>0</v>
      </c>
      <c r="AG29" s="15"/>
      <c r="AH29" s="15"/>
      <c r="AI29" s="15"/>
      <c r="AJ29" s="57"/>
    </row>
    <row r="30" spans="1:36" ht="12.75" customHeight="1" thickBot="1">
      <c r="A30" s="19">
        <v>28</v>
      </c>
      <c r="B30" s="29"/>
      <c r="C30" s="8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76" t="e">
        <f t="shared" si="9"/>
        <v>#DIV/0!</v>
      </c>
      <c r="T30" s="79">
        <f t="shared" si="10"/>
        <v>0</v>
      </c>
      <c r="U30" s="7">
        <f t="shared" si="11"/>
        <v>0</v>
      </c>
      <c r="V30" s="3">
        <f t="shared" si="0"/>
        <v>0</v>
      </c>
      <c r="W30" s="3" t="e">
        <f t="shared" si="1"/>
        <v>#DIV/0!</v>
      </c>
      <c r="X30" s="3">
        <f t="shared" si="2"/>
        <v>0</v>
      </c>
      <c r="Y30" s="3">
        <f t="shared" si="3"/>
        <v>1</v>
      </c>
      <c r="Z30" s="3" t="e">
        <f t="shared" si="4"/>
        <v>#DIV/0!</v>
      </c>
      <c r="AA30" s="3" t="e">
        <f t="shared" si="5"/>
        <v>#DIV/0!</v>
      </c>
      <c r="AB30" s="3" t="e">
        <f t="shared" si="6"/>
        <v>#DIV/0!</v>
      </c>
      <c r="AC30" s="3">
        <f t="shared" si="7"/>
        <v>0</v>
      </c>
      <c r="AD30" s="3">
        <f t="shared" si="8"/>
        <v>0</v>
      </c>
      <c r="AE30" s="3"/>
      <c r="AF30" s="3">
        <f t="shared" si="12"/>
        <v>0</v>
      </c>
      <c r="AG30" s="15"/>
      <c r="AH30" s="15"/>
      <c r="AI30" s="15"/>
      <c r="AJ30" s="57"/>
    </row>
    <row r="31" spans="1:41" ht="12.75" customHeight="1" thickBot="1">
      <c r="A31" s="19">
        <v>29</v>
      </c>
      <c r="B31" s="29"/>
      <c r="C31" s="8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76" t="e">
        <f t="shared" si="9"/>
        <v>#DIV/0!</v>
      </c>
      <c r="T31" s="79">
        <f t="shared" si="10"/>
        <v>0</v>
      </c>
      <c r="U31" s="7">
        <f t="shared" si="11"/>
        <v>0</v>
      </c>
      <c r="V31" s="3">
        <f t="shared" si="0"/>
        <v>0</v>
      </c>
      <c r="W31" s="3" t="e">
        <f t="shared" si="1"/>
        <v>#DIV/0!</v>
      </c>
      <c r="X31" s="3">
        <f t="shared" si="2"/>
        <v>0</v>
      </c>
      <c r="Y31" s="3">
        <f t="shared" si="3"/>
        <v>1</v>
      </c>
      <c r="Z31" s="3" t="e">
        <f t="shared" si="4"/>
        <v>#DIV/0!</v>
      </c>
      <c r="AA31" s="3" t="e">
        <f t="shared" si="5"/>
        <v>#DIV/0!</v>
      </c>
      <c r="AB31" s="3" t="e">
        <f t="shared" si="6"/>
        <v>#DIV/0!</v>
      </c>
      <c r="AC31" s="3">
        <f t="shared" si="7"/>
        <v>0</v>
      </c>
      <c r="AD31" s="3">
        <f t="shared" si="8"/>
        <v>0</v>
      </c>
      <c r="AE31" s="3"/>
      <c r="AF31" s="3">
        <f t="shared" si="12"/>
        <v>0</v>
      </c>
      <c r="AG31" s="15"/>
      <c r="AH31" s="15"/>
      <c r="AI31" s="15"/>
      <c r="AJ31" s="57"/>
      <c r="AM31" s="5"/>
      <c r="AN31" s="5"/>
      <c r="AO31" s="5"/>
    </row>
    <row r="32" spans="1:39" ht="12.75" customHeight="1" thickBot="1">
      <c r="A32" s="19">
        <v>30</v>
      </c>
      <c r="B32" s="29"/>
      <c r="C32" s="8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76" t="e">
        <f t="shared" si="9"/>
        <v>#DIV/0!</v>
      </c>
      <c r="T32" s="79">
        <f t="shared" si="10"/>
        <v>0</v>
      </c>
      <c r="U32" s="7">
        <f t="shared" si="11"/>
        <v>0</v>
      </c>
      <c r="V32" s="3">
        <f t="shared" si="0"/>
        <v>0</v>
      </c>
      <c r="W32" s="3" t="e">
        <f t="shared" si="1"/>
        <v>#DIV/0!</v>
      </c>
      <c r="X32" s="3">
        <f t="shared" si="2"/>
        <v>0</v>
      </c>
      <c r="Y32" s="3">
        <f t="shared" si="3"/>
        <v>1</v>
      </c>
      <c r="Z32" s="3" t="e">
        <f t="shared" si="4"/>
        <v>#DIV/0!</v>
      </c>
      <c r="AA32" s="3" t="e">
        <f t="shared" si="5"/>
        <v>#DIV/0!</v>
      </c>
      <c r="AB32" s="3" t="e">
        <f t="shared" si="6"/>
        <v>#DIV/0!</v>
      </c>
      <c r="AC32" s="3">
        <f t="shared" si="7"/>
        <v>0</v>
      </c>
      <c r="AD32" s="3">
        <f t="shared" si="8"/>
        <v>0</v>
      </c>
      <c r="AE32" s="3"/>
      <c r="AF32" s="3">
        <f t="shared" si="12"/>
        <v>0</v>
      </c>
      <c r="AG32" s="15"/>
      <c r="AH32" s="15"/>
      <c r="AI32" s="15"/>
      <c r="AJ32" s="57"/>
      <c r="AM32" s="5"/>
    </row>
    <row r="33" spans="1:46" ht="12.75" customHeight="1" thickBot="1">
      <c r="A33" s="20">
        <v>31</v>
      </c>
      <c r="B33" s="63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82"/>
      <c r="S33" s="87" t="e">
        <f t="shared" si="9"/>
        <v>#DIV/0!</v>
      </c>
      <c r="T33" s="83">
        <f t="shared" si="10"/>
        <v>0</v>
      </c>
      <c r="U33" s="21">
        <f t="shared" si="11"/>
        <v>0</v>
      </c>
      <c r="V33" s="36">
        <f t="shared" si="0"/>
        <v>0</v>
      </c>
      <c r="W33" s="36" t="e">
        <f t="shared" si="1"/>
        <v>#DIV/0!</v>
      </c>
      <c r="X33" s="36">
        <f t="shared" si="2"/>
        <v>0</v>
      </c>
      <c r="Y33" s="36">
        <f t="shared" si="3"/>
        <v>1</v>
      </c>
      <c r="Z33" s="36" t="e">
        <f t="shared" si="4"/>
        <v>#DIV/0!</v>
      </c>
      <c r="AA33" s="36" t="e">
        <f t="shared" si="5"/>
        <v>#DIV/0!</v>
      </c>
      <c r="AB33" s="36" t="e">
        <f t="shared" si="6"/>
        <v>#DIV/0!</v>
      </c>
      <c r="AC33" s="36">
        <f t="shared" si="7"/>
        <v>0</v>
      </c>
      <c r="AD33" s="36">
        <f t="shared" si="8"/>
        <v>0</v>
      </c>
      <c r="AE33" s="36"/>
      <c r="AF33" s="36">
        <f t="shared" si="12"/>
        <v>0</v>
      </c>
      <c r="AG33" s="22"/>
      <c r="AH33" s="22"/>
      <c r="AI33" s="22"/>
      <c r="AJ33" s="58"/>
      <c r="AN33" s="23" t="s">
        <v>56</v>
      </c>
      <c r="AO33" s="23"/>
      <c r="AP33" s="23"/>
      <c r="AQ33" s="23"/>
      <c r="AR33" s="23"/>
      <c r="AS33" s="23"/>
      <c r="AT33" s="23"/>
    </row>
    <row r="34" spans="26:48" ht="12.75">
      <c r="Z34" s="7"/>
      <c r="AA34" s="7"/>
      <c r="AB34" s="7">
        <f>COUNTIF(AB3:AB33,1)</f>
        <v>0</v>
      </c>
      <c r="AC34" s="7"/>
      <c r="AD34" s="7"/>
      <c r="AE34" s="7"/>
      <c r="AF34" s="8"/>
      <c r="AQ34" s="13"/>
      <c r="AR34" s="14" t="s">
        <v>55</v>
      </c>
      <c r="AT34" s="14"/>
      <c r="AV34" s="14" t="s">
        <v>54</v>
      </c>
    </row>
    <row r="35" spans="1:50" ht="12.75">
      <c r="A35" s="7" t="s">
        <v>37</v>
      </c>
      <c r="B35" s="7">
        <f>COUNTBLANK(B3:B33)</f>
        <v>31</v>
      </c>
      <c r="C35" s="7"/>
      <c r="D35" s="7"/>
      <c r="N35" s="3"/>
      <c r="O35" s="3"/>
      <c r="P35" s="3"/>
      <c r="Q35" s="3"/>
      <c r="R35" s="3"/>
      <c r="S35" s="3"/>
      <c r="Z35" s="9"/>
      <c r="AE35" s="9"/>
      <c r="AF35" s="8"/>
      <c r="AG35" s="1">
        <f>SUM(AG3:AG33)</f>
        <v>0</v>
      </c>
      <c r="AH35" s="1">
        <f>SUM(AH3:AH33)</f>
        <v>0</v>
      </c>
      <c r="AI35" s="1">
        <f>SUM(AI3:AI33)</f>
        <v>0</v>
      </c>
      <c r="AJ35" s="1">
        <f>SUM(AJ3:AJ33)</f>
        <v>0</v>
      </c>
      <c r="AU35" s="23"/>
      <c r="AV35" s="23"/>
      <c r="AW35" s="23"/>
      <c r="AX35" s="23"/>
    </row>
    <row r="36" spans="1:47" ht="12.75">
      <c r="A36" s="7" t="s">
        <v>38</v>
      </c>
      <c r="B36" s="59">
        <f>25-B35</f>
        <v>-6</v>
      </c>
      <c r="C36" s="9"/>
      <c r="D36" s="9"/>
      <c r="E36" s="9"/>
      <c r="F36" s="9"/>
      <c r="G36" s="3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U36" s="14"/>
    </row>
    <row r="37" spans="1:39" ht="12.75">
      <c r="A37" s="7"/>
      <c r="B37" s="12"/>
      <c r="C37" s="12"/>
      <c r="D37" s="12"/>
      <c r="E37" s="12"/>
      <c r="F37" s="12"/>
      <c r="G37" s="3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3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M37" s="3"/>
    </row>
    <row r="38" spans="1:35" ht="12.75">
      <c r="A38" s="7"/>
      <c r="B38" s="3" t="s">
        <v>36</v>
      </c>
      <c r="C38" s="3">
        <f>COUNT(C3:C37)</f>
        <v>0</v>
      </c>
      <c r="D38" s="3">
        <f>COUNT(D3:D37)</f>
        <v>0</v>
      </c>
      <c r="E38" s="3">
        <f>COUNT(E3:E37)</f>
        <v>0</v>
      </c>
      <c r="F38" s="3">
        <f>COUNT(F3:F33)</f>
        <v>0</v>
      </c>
      <c r="G38" s="37">
        <f aca="true" t="shared" si="13" ref="G38:Q38">COUNT(G3:G33)</f>
        <v>0</v>
      </c>
      <c r="H38" s="3">
        <f t="shared" si="13"/>
        <v>0</v>
      </c>
      <c r="I38" s="3">
        <f t="shared" si="13"/>
        <v>0</v>
      </c>
      <c r="J38" s="3">
        <f t="shared" si="13"/>
        <v>0</v>
      </c>
      <c r="K38" s="3">
        <f t="shared" si="13"/>
        <v>0</v>
      </c>
      <c r="L38" s="3">
        <f t="shared" si="13"/>
        <v>0</v>
      </c>
      <c r="M38" s="3">
        <f t="shared" si="13"/>
        <v>0</v>
      </c>
      <c r="N38" s="3">
        <f t="shared" si="13"/>
        <v>0</v>
      </c>
      <c r="O38" s="3">
        <f t="shared" si="13"/>
        <v>0</v>
      </c>
      <c r="P38" s="3">
        <f t="shared" si="13"/>
        <v>0</v>
      </c>
      <c r="Q38" s="3">
        <f t="shared" si="13"/>
        <v>0</v>
      </c>
      <c r="R38" s="3">
        <f>COUNT(R3:R33)</f>
        <v>0</v>
      </c>
      <c r="S38" s="3"/>
      <c r="T38" s="35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>
      <c r="A39" s="7"/>
      <c r="B39" s="3" t="s">
        <v>36</v>
      </c>
      <c r="C39" s="3" t="str">
        <f>IF(C38&gt;0,C38,"-")</f>
        <v>-</v>
      </c>
      <c r="D39" s="3" t="str">
        <f aca="true" t="shared" si="14" ref="D39:R39">IF(D38&gt;0,D38,"-")</f>
        <v>-</v>
      </c>
      <c r="E39" s="3" t="str">
        <f t="shared" si="14"/>
        <v>-</v>
      </c>
      <c r="F39" s="3" t="str">
        <f t="shared" si="14"/>
        <v>-</v>
      </c>
      <c r="G39" s="37" t="str">
        <f t="shared" si="14"/>
        <v>-</v>
      </c>
      <c r="H39" s="3" t="str">
        <f t="shared" si="14"/>
        <v>-</v>
      </c>
      <c r="I39" s="3" t="str">
        <f t="shared" si="14"/>
        <v>-</v>
      </c>
      <c r="J39" s="3" t="str">
        <f t="shared" si="14"/>
        <v>-</v>
      </c>
      <c r="K39" s="3" t="str">
        <f t="shared" si="14"/>
        <v>-</v>
      </c>
      <c r="L39" s="3" t="str">
        <f t="shared" si="14"/>
        <v>-</v>
      </c>
      <c r="M39" s="3" t="str">
        <f t="shared" si="14"/>
        <v>-</v>
      </c>
      <c r="N39" s="3" t="str">
        <f t="shared" si="14"/>
        <v>-</v>
      </c>
      <c r="O39" s="3" t="str">
        <f t="shared" si="14"/>
        <v>-</v>
      </c>
      <c r="P39" s="3" t="str">
        <f t="shared" si="14"/>
        <v>-</v>
      </c>
      <c r="Q39" s="3" t="str">
        <f t="shared" si="14"/>
        <v>-</v>
      </c>
      <c r="R39" s="3" t="str">
        <f t="shared" si="14"/>
        <v>-</v>
      </c>
      <c r="S39" s="3"/>
      <c r="T39" s="35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1" ht="12.75">
      <c r="B40" s="69">
        <v>5</v>
      </c>
      <c r="C40" s="3">
        <f>COUNTIF(C3:C33,5)</f>
        <v>0</v>
      </c>
      <c r="D40" s="3">
        <f aca="true" t="shared" si="15" ref="D40:Q40">COUNTIF(D3:D33,5)</f>
        <v>0</v>
      </c>
      <c r="E40" s="3">
        <f t="shared" si="15"/>
        <v>0</v>
      </c>
      <c r="F40" s="3">
        <f t="shared" si="15"/>
        <v>0</v>
      </c>
      <c r="G40" s="37">
        <f t="shared" si="15"/>
        <v>0</v>
      </c>
      <c r="H40" s="3">
        <f t="shared" si="15"/>
        <v>0</v>
      </c>
      <c r="I40" s="3">
        <f t="shared" si="15"/>
        <v>0</v>
      </c>
      <c r="J40" s="3">
        <f t="shared" si="15"/>
        <v>0</v>
      </c>
      <c r="K40" s="3">
        <f t="shared" si="15"/>
        <v>0</v>
      </c>
      <c r="L40" s="3">
        <f t="shared" si="15"/>
        <v>0</v>
      </c>
      <c r="M40" s="3">
        <f t="shared" si="15"/>
        <v>0</v>
      </c>
      <c r="N40" s="3">
        <f t="shared" si="15"/>
        <v>0</v>
      </c>
      <c r="O40" s="3">
        <f t="shared" si="15"/>
        <v>0</v>
      </c>
      <c r="P40" s="3">
        <f t="shared" si="15"/>
        <v>0</v>
      </c>
      <c r="Q40" s="3">
        <f t="shared" si="15"/>
        <v>0</v>
      </c>
      <c r="R40" s="3">
        <f>COUNTIF(R3:R33,5)</f>
        <v>0</v>
      </c>
      <c r="S40" s="3"/>
      <c r="AE40" s="9"/>
    </row>
    <row r="41" spans="2:19" ht="12.75">
      <c r="B41" s="69">
        <v>4</v>
      </c>
      <c r="C41" s="3">
        <f>COUNTIF(C3:C33,4)</f>
        <v>0</v>
      </c>
      <c r="D41" s="3">
        <f aca="true" t="shared" si="16" ref="D41:Q41">COUNTIF(D3:D33,4)</f>
        <v>0</v>
      </c>
      <c r="E41" s="3">
        <f t="shared" si="16"/>
        <v>0</v>
      </c>
      <c r="F41" s="3">
        <f t="shared" si="16"/>
        <v>0</v>
      </c>
      <c r="G41" s="37">
        <f t="shared" si="16"/>
        <v>0</v>
      </c>
      <c r="H41" s="3">
        <f t="shared" si="16"/>
        <v>0</v>
      </c>
      <c r="I41" s="3">
        <f t="shared" si="16"/>
        <v>0</v>
      </c>
      <c r="J41" s="3">
        <f t="shared" si="16"/>
        <v>0</v>
      </c>
      <c r="K41" s="3">
        <f t="shared" si="16"/>
        <v>0</v>
      </c>
      <c r="L41" s="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3">
        <f t="shared" si="16"/>
        <v>0</v>
      </c>
      <c r="Q41" s="3">
        <f t="shared" si="16"/>
        <v>0</v>
      </c>
      <c r="R41" s="3">
        <f>COUNTIF(R3:R33,4)</f>
        <v>0</v>
      </c>
      <c r="S41" s="3"/>
    </row>
    <row r="42" spans="2:19" ht="12.75">
      <c r="B42" s="69">
        <v>3</v>
      </c>
      <c r="C42" s="3">
        <f>COUNTIF(C3:C33,3)</f>
        <v>0</v>
      </c>
      <c r="D42" s="3">
        <f aca="true" t="shared" si="17" ref="D42:Q42">COUNTIF(D3:D33,3)</f>
        <v>0</v>
      </c>
      <c r="E42" s="3">
        <f t="shared" si="17"/>
        <v>0</v>
      </c>
      <c r="F42" s="3">
        <f t="shared" si="17"/>
        <v>0</v>
      </c>
      <c r="G42" s="37">
        <f t="shared" si="17"/>
        <v>0</v>
      </c>
      <c r="H42" s="3">
        <f t="shared" si="17"/>
        <v>0</v>
      </c>
      <c r="I42" s="3">
        <f t="shared" si="17"/>
        <v>0</v>
      </c>
      <c r="J42" s="3">
        <f t="shared" si="17"/>
        <v>0</v>
      </c>
      <c r="K42" s="3">
        <f t="shared" si="17"/>
        <v>0</v>
      </c>
      <c r="L42" s="3">
        <f t="shared" si="17"/>
        <v>0</v>
      </c>
      <c r="M42" s="3">
        <f t="shared" si="17"/>
        <v>0</v>
      </c>
      <c r="N42" s="3">
        <f t="shared" si="17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>COUNTIF(R3:R33,3)</f>
        <v>0</v>
      </c>
      <c r="S42" s="3"/>
    </row>
    <row r="43" spans="2:19" ht="12.75">
      <c r="B43" s="69">
        <v>2</v>
      </c>
      <c r="C43" s="3">
        <f>COUNTIF(C3:C33,2)</f>
        <v>0</v>
      </c>
      <c r="D43" s="3">
        <f aca="true" t="shared" si="18" ref="D43:Q43">COUNTIF(D3:D33,2)</f>
        <v>0</v>
      </c>
      <c r="E43" s="3">
        <f t="shared" si="18"/>
        <v>0</v>
      </c>
      <c r="F43" s="3">
        <f t="shared" si="18"/>
        <v>0</v>
      </c>
      <c r="G43" s="37">
        <f t="shared" si="18"/>
        <v>0</v>
      </c>
      <c r="H43" s="3">
        <f t="shared" si="18"/>
        <v>0</v>
      </c>
      <c r="I43" s="3">
        <f t="shared" si="18"/>
        <v>0</v>
      </c>
      <c r="J43" s="3">
        <f t="shared" si="18"/>
        <v>0</v>
      </c>
      <c r="K43" s="3">
        <f t="shared" si="18"/>
        <v>0</v>
      </c>
      <c r="L43" s="3">
        <f t="shared" si="18"/>
        <v>0</v>
      </c>
      <c r="M43" s="3">
        <f t="shared" si="18"/>
        <v>0</v>
      </c>
      <c r="N43" s="3">
        <f t="shared" si="18"/>
        <v>0</v>
      </c>
      <c r="O43" s="3">
        <f t="shared" si="18"/>
        <v>0</v>
      </c>
      <c r="P43" s="3">
        <f t="shared" si="18"/>
        <v>0</v>
      </c>
      <c r="Q43" s="3">
        <f t="shared" si="18"/>
        <v>0</v>
      </c>
      <c r="R43" s="3">
        <f>COUNTIF(R3:R33,2)</f>
        <v>0</v>
      </c>
      <c r="S43" s="3"/>
    </row>
    <row r="44" spans="2:19" ht="12.75">
      <c r="B44" s="3"/>
      <c r="C44" s="3">
        <f>COUNTIF(C3:C33,2)</f>
        <v>0</v>
      </c>
      <c r="D44" s="3">
        <f aca="true" t="shared" si="19" ref="D44:Q44">COUNTIF(D3:D33,2)</f>
        <v>0</v>
      </c>
      <c r="E44" s="3">
        <f t="shared" si="19"/>
        <v>0</v>
      </c>
      <c r="F44" s="3">
        <f t="shared" si="19"/>
        <v>0</v>
      </c>
      <c r="G44" s="37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3">
        <f t="shared" si="19"/>
        <v>0</v>
      </c>
      <c r="L44" s="3">
        <f t="shared" si="19"/>
        <v>0</v>
      </c>
      <c r="M44" s="3">
        <f t="shared" si="19"/>
        <v>0</v>
      </c>
      <c r="N44" s="3"/>
      <c r="O44" s="3"/>
      <c r="P44" s="3"/>
      <c r="Q44" s="3">
        <f t="shared" si="19"/>
        <v>0</v>
      </c>
      <c r="R44" s="3">
        <f>COUNTIF(R3:R33,2)</f>
        <v>0</v>
      </c>
      <c r="S44" s="3"/>
    </row>
    <row r="45" spans="2:19" ht="26.25" customHeight="1">
      <c r="B45" s="3" t="s">
        <v>48</v>
      </c>
      <c r="C45" s="44" t="e">
        <f>(C40+C41+C42)/C39*100</f>
        <v>#VALUE!</v>
      </c>
      <c r="D45" s="44" t="e">
        <f aca="true" t="shared" si="20" ref="D45:Q45">(D40+D41+D42)/D39*100</f>
        <v>#VALUE!</v>
      </c>
      <c r="E45" s="44" t="e">
        <f t="shared" si="20"/>
        <v>#VALUE!</v>
      </c>
      <c r="F45" s="44" t="e">
        <f t="shared" si="20"/>
        <v>#VALUE!</v>
      </c>
      <c r="G45" s="44" t="e">
        <f t="shared" si="20"/>
        <v>#VALUE!</v>
      </c>
      <c r="H45" s="44" t="e">
        <f t="shared" si="20"/>
        <v>#VALUE!</v>
      </c>
      <c r="I45" s="44" t="e">
        <f t="shared" si="20"/>
        <v>#VALUE!</v>
      </c>
      <c r="J45" s="44" t="e">
        <f t="shared" si="20"/>
        <v>#VALUE!</v>
      </c>
      <c r="K45" s="44" t="e">
        <f t="shared" si="20"/>
        <v>#VALUE!</v>
      </c>
      <c r="L45" s="44" t="e">
        <f t="shared" si="20"/>
        <v>#VALUE!</v>
      </c>
      <c r="M45" s="44" t="e">
        <f t="shared" si="20"/>
        <v>#VALUE!</v>
      </c>
      <c r="N45" s="44" t="e">
        <f t="shared" si="20"/>
        <v>#VALUE!</v>
      </c>
      <c r="O45" s="44" t="e">
        <f t="shared" si="20"/>
        <v>#VALUE!</v>
      </c>
      <c r="P45" s="44" t="e">
        <f t="shared" si="20"/>
        <v>#VALUE!</v>
      </c>
      <c r="Q45" s="44" t="e">
        <f t="shared" si="20"/>
        <v>#VALUE!</v>
      </c>
      <c r="R45" s="44" t="e">
        <f>(R40+R41+R42)/R39*100</f>
        <v>#VALUE!</v>
      </c>
      <c r="S45" s="44"/>
    </row>
    <row r="46" spans="2:19" ht="12.75">
      <c r="B46" s="3" t="s">
        <v>49</v>
      </c>
      <c r="C46" s="39" t="e">
        <f>(C40+C41)/C39*100</f>
        <v>#VALUE!</v>
      </c>
      <c r="D46" s="39" t="e">
        <f aca="true" t="shared" si="21" ref="D46:R46">(D40+D41)/D39*100</f>
        <v>#VALUE!</v>
      </c>
      <c r="E46" s="39" t="e">
        <f t="shared" si="21"/>
        <v>#VALUE!</v>
      </c>
      <c r="F46" s="39" t="e">
        <f t="shared" si="21"/>
        <v>#VALUE!</v>
      </c>
      <c r="G46" s="40" t="e">
        <f t="shared" si="21"/>
        <v>#VALUE!</v>
      </c>
      <c r="H46" s="39" t="e">
        <f t="shared" si="21"/>
        <v>#VALUE!</v>
      </c>
      <c r="I46" s="39" t="e">
        <f t="shared" si="21"/>
        <v>#VALUE!</v>
      </c>
      <c r="J46" s="39" t="e">
        <f t="shared" si="21"/>
        <v>#VALUE!</v>
      </c>
      <c r="K46" s="39" t="e">
        <f t="shared" si="21"/>
        <v>#VALUE!</v>
      </c>
      <c r="L46" s="39" t="e">
        <f t="shared" si="21"/>
        <v>#VALUE!</v>
      </c>
      <c r="M46" s="39" t="e">
        <f t="shared" si="21"/>
        <v>#VALUE!</v>
      </c>
      <c r="N46" s="39" t="e">
        <f t="shared" si="21"/>
        <v>#VALUE!</v>
      </c>
      <c r="O46" s="39" t="e">
        <f t="shared" si="21"/>
        <v>#VALUE!</v>
      </c>
      <c r="P46" s="39" t="e">
        <f t="shared" si="21"/>
        <v>#VALUE!</v>
      </c>
      <c r="Q46" s="39" t="e">
        <f t="shared" si="21"/>
        <v>#VALUE!</v>
      </c>
      <c r="R46" s="39" t="e">
        <f t="shared" si="21"/>
        <v>#VALUE!</v>
      </c>
      <c r="S46" s="38"/>
    </row>
    <row r="47" spans="2:19" ht="12.75">
      <c r="B47" s="3" t="s">
        <v>50</v>
      </c>
      <c r="C47" s="39" t="e">
        <f>(C40*100+C41*64+C42*36+C43*14)/C39</f>
        <v>#VALUE!</v>
      </c>
      <c r="D47" s="39" t="e">
        <f aca="true" t="shared" si="22" ref="D47:Q47">(D40*100+D41*64+D42*36+D43*14)/D39</f>
        <v>#VALUE!</v>
      </c>
      <c r="E47" s="39" t="e">
        <f t="shared" si="22"/>
        <v>#VALUE!</v>
      </c>
      <c r="F47" s="39" t="e">
        <f t="shared" si="22"/>
        <v>#VALUE!</v>
      </c>
      <c r="G47" s="40" t="e">
        <f t="shared" si="22"/>
        <v>#VALUE!</v>
      </c>
      <c r="H47" s="39" t="e">
        <f t="shared" si="22"/>
        <v>#VALUE!</v>
      </c>
      <c r="I47" s="39" t="e">
        <f t="shared" si="22"/>
        <v>#VALUE!</v>
      </c>
      <c r="J47" s="39" t="e">
        <f t="shared" si="22"/>
        <v>#VALUE!</v>
      </c>
      <c r="K47" s="39" t="e">
        <f t="shared" si="22"/>
        <v>#VALUE!</v>
      </c>
      <c r="L47" s="39" t="e">
        <f t="shared" si="22"/>
        <v>#VALUE!</v>
      </c>
      <c r="M47" s="39" t="e">
        <f t="shared" si="22"/>
        <v>#VALUE!</v>
      </c>
      <c r="N47" s="39" t="e">
        <f t="shared" si="22"/>
        <v>#VALUE!</v>
      </c>
      <c r="O47" s="39" t="e">
        <f t="shared" si="22"/>
        <v>#VALUE!</v>
      </c>
      <c r="P47" s="39" t="e">
        <f t="shared" si="22"/>
        <v>#VALUE!</v>
      </c>
      <c r="Q47" s="39" t="e">
        <f t="shared" si="22"/>
        <v>#VALUE!</v>
      </c>
      <c r="R47" s="39" t="e">
        <f>(R40*100+R41*64+R42*36+R43*14)/R39</f>
        <v>#VALUE!</v>
      </c>
      <c r="S47" s="39"/>
    </row>
    <row r="48" spans="2:19" ht="12.75">
      <c r="B48" s="3" t="s">
        <v>51</v>
      </c>
      <c r="C48" s="17">
        <f>SUM(C40:C43)</f>
        <v>0</v>
      </c>
      <c r="D48" s="17">
        <f aca="true" t="shared" si="23" ref="D48:Q48">SUM(D40:D43)</f>
        <v>0</v>
      </c>
      <c r="E48" s="17">
        <f t="shared" si="23"/>
        <v>0</v>
      </c>
      <c r="F48" s="17">
        <f t="shared" si="23"/>
        <v>0</v>
      </c>
      <c r="G48" s="41">
        <f t="shared" si="23"/>
        <v>0</v>
      </c>
      <c r="H48" s="17">
        <f t="shared" si="23"/>
        <v>0</v>
      </c>
      <c r="I48" s="17">
        <f t="shared" si="23"/>
        <v>0</v>
      </c>
      <c r="J48" s="17">
        <f t="shared" si="23"/>
        <v>0</v>
      </c>
      <c r="K48" s="17">
        <f t="shared" si="23"/>
        <v>0</v>
      </c>
      <c r="L48" s="17">
        <f t="shared" si="23"/>
        <v>0</v>
      </c>
      <c r="M48" s="17">
        <f t="shared" si="23"/>
        <v>0</v>
      </c>
      <c r="N48" s="17">
        <f t="shared" si="23"/>
        <v>0</v>
      </c>
      <c r="O48" s="17">
        <f t="shared" si="23"/>
        <v>0</v>
      </c>
      <c r="P48" s="17">
        <f t="shared" si="23"/>
        <v>0</v>
      </c>
      <c r="Q48" s="17">
        <f t="shared" si="23"/>
        <v>0</v>
      </c>
      <c r="R48" s="17">
        <f>SUM(R40:R43)</f>
        <v>0</v>
      </c>
      <c r="S48" s="17"/>
    </row>
    <row r="49" spans="2:19" ht="12.75">
      <c r="B49" s="3"/>
      <c r="C49" s="3"/>
      <c r="D49" s="3"/>
      <c r="E49" s="3"/>
      <c r="F49" s="3"/>
      <c r="G49" s="3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2.75">
      <c r="B50" s="3" t="s">
        <v>52</v>
      </c>
      <c r="C50" s="38" t="str">
        <f aca="true" t="shared" si="24" ref="C50:Q50">IF(C48=0,"-",C45)</f>
        <v>-</v>
      </c>
      <c r="D50" s="38" t="str">
        <f t="shared" si="24"/>
        <v>-</v>
      </c>
      <c r="E50" s="38" t="str">
        <f t="shared" si="24"/>
        <v>-</v>
      </c>
      <c r="F50" s="38" t="str">
        <f t="shared" si="24"/>
        <v>-</v>
      </c>
      <c r="G50" s="38" t="str">
        <f t="shared" si="24"/>
        <v>-</v>
      </c>
      <c r="H50" s="38" t="str">
        <f t="shared" si="24"/>
        <v>-</v>
      </c>
      <c r="I50" s="38" t="str">
        <f t="shared" si="24"/>
        <v>-</v>
      </c>
      <c r="J50" s="38" t="str">
        <f t="shared" si="24"/>
        <v>-</v>
      </c>
      <c r="K50" s="38" t="str">
        <f t="shared" si="24"/>
        <v>-</v>
      </c>
      <c r="L50" s="38" t="str">
        <f t="shared" si="24"/>
        <v>-</v>
      </c>
      <c r="M50" s="38" t="str">
        <f t="shared" si="24"/>
        <v>-</v>
      </c>
      <c r="N50" s="38" t="str">
        <f t="shared" si="24"/>
        <v>-</v>
      </c>
      <c r="O50" s="38" t="str">
        <f t="shared" si="24"/>
        <v>-</v>
      </c>
      <c r="P50" s="38" t="str">
        <f t="shared" si="24"/>
        <v>-</v>
      </c>
      <c r="Q50" s="38" t="str">
        <f t="shared" si="24"/>
        <v>-</v>
      </c>
      <c r="R50" s="38" t="str">
        <f>IF(R48=0,"-",R45)</f>
        <v>-</v>
      </c>
      <c r="S50" s="38"/>
    </row>
    <row r="51" spans="2:19" ht="12.75">
      <c r="B51" s="3" t="s">
        <v>53</v>
      </c>
      <c r="C51" s="17" t="str">
        <f>IF(C48=0,"-",C46)</f>
        <v>-</v>
      </c>
      <c r="D51" s="17" t="str">
        <f aca="true" t="shared" si="25" ref="D51:Q51">IF(D48=0,"-",D46)</f>
        <v>-</v>
      </c>
      <c r="E51" s="17" t="str">
        <f t="shared" si="25"/>
        <v>-</v>
      </c>
      <c r="F51" s="17" t="str">
        <f t="shared" si="25"/>
        <v>-</v>
      </c>
      <c r="G51" s="41" t="str">
        <f t="shared" si="25"/>
        <v>-</v>
      </c>
      <c r="H51" s="17" t="str">
        <f t="shared" si="25"/>
        <v>-</v>
      </c>
      <c r="I51" s="17" t="str">
        <f t="shared" si="25"/>
        <v>-</v>
      </c>
      <c r="J51" s="17" t="str">
        <f t="shared" si="25"/>
        <v>-</v>
      </c>
      <c r="K51" s="17" t="str">
        <f t="shared" si="25"/>
        <v>-</v>
      </c>
      <c r="L51" s="17" t="str">
        <f t="shared" si="25"/>
        <v>-</v>
      </c>
      <c r="M51" s="17" t="str">
        <f t="shared" si="25"/>
        <v>-</v>
      </c>
      <c r="N51" s="17" t="str">
        <f t="shared" si="25"/>
        <v>-</v>
      </c>
      <c r="O51" s="17" t="str">
        <f t="shared" si="25"/>
        <v>-</v>
      </c>
      <c r="P51" s="17" t="str">
        <f t="shared" si="25"/>
        <v>-</v>
      </c>
      <c r="Q51" s="17" t="str">
        <f t="shared" si="25"/>
        <v>-</v>
      </c>
      <c r="R51" s="17" t="str">
        <f>IF(R48=0,"-",R46)</f>
        <v>-</v>
      </c>
      <c r="S51" s="17"/>
    </row>
    <row r="52" spans="2:42" ht="12.75">
      <c r="B52" s="3" t="s">
        <v>18</v>
      </c>
      <c r="C52" s="17" t="str">
        <f>IF(C48=0,"-",C47)</f>
        <v>-</v>
      </c>
      <c r="D52" s="17" t="str">
        <f aca="true" t="shared" si="26" ref="D52:Q52">IF(D48=0,"-",D47)</f>
        <v>-</v>
      </c>
      <c r="E52" s="17" t="str">
        <f t="shared" si="26"/>
        <v>-</v>
      </c>
      <c r="F52" s="17" t="str">
        <f t="shared" si="26"/>
        <v>-</v>
      </c>
      <c r="G52" s="41" t="str">
        <f t="shared" si="26"/>
        <v>-</v>
      </c>
      <c r="H52" s="17" t="str">
        <f t="shared" si="26"/>
        <v>-</v>
      </c>
      <c r="I52" s="17" t="str">
        <f t="shared" si="26"/>
        <v>-</v>
      </c>
      <c r="J52" s="17" t="str">
        <f t="shared" si="26"/>
        <v>-</v>
      </c>
      <c r="K52" s="17" t="str">
        <f t="shared" si="26"/>
        <v>-</v>
      </c>
      <c r="L52" s="17" t="str">
        <f t="shared" si="26"/>
        <v>-</v>
      </c>
      <c r="M52" s="17" t="str">
        <f t="shared" si="26"/>
        <v>-</v>
      </c>
      <c r="N52" s="17" t="str">
        <f t="shared" si="26"/>
        <v>-</v>
      </c>
      <c r="O52" s="17" t="str">
        <f t="shared" si="26"/>
        <v>-</v>
      </c>
      <c r="P52" s="17" t="str">
        <f t="shared" si="26"/>
        <v>-</v>
      </c>
      <c r="Q52" s="17" t="str">
        <f t="shared" si="26"/>
        <v>-</v>
      </c>
      <c r="R52" s="17" t="str">
        <f>IF(R48=0,"-",R47)</f>
        <v>-</v>
      </c>
      <c r="S52" s="17"/>
      <c r="AP52" s="43"/>
    </row>
    <row r="53" spans="2:19" ht="12.75">
      <c r="B53" s="12"/>
      <c r="C53" s="12"/>
      <c r="D53" s="12"/>
      <c r="E53" s="12"/>
      <c r="F53" s="12"/>
      <c r="G53" s="3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12.75">
      <c r="B54" s="3"/>
    </row>
    <row r="55" ht="12.75">
      <c r="B55" s="3"/>
    </row>
  </sheetData>
  <sheetProtection/>
  <mergeCells count="1">
    <mergeCell ref="A1:AJ1"/>
  </mergeCells>
  <printOptions/>
  <pageMargins left="0.28" right="0.11" top="0.2654166666666667" bottom="0.5920833333333333" header="0.5" footer="0.5"/>
  <pageSetup horizontalDpi="200" verticalDpi="200" orientation="landscape" paperSize="9" scale="98" r:id="rId1"/>
  <rowBreaks count="1" manualBreakCount="1">
    <brk id="36" max="55" man="1"/>
  </rowBreaks>
  <ignoredErrors>
    <ignoredError sqref="AN4:AO4 AP18" formula="1"/>
    <ignoredError sqref="AT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777</cp:lastModifiedBy>
  <cp:lastPrinted>2012-10-31T19:45:11Z</cp:lastPrinted>
  <dcterms:created xsi:type="dcterms:W3CDTF">1996-10-08T23:32:33Z</dcterms:created>
  <dcterms:modified xsi:type="dcterms:W3CDTF">2013-11-05T16:41:38Z</dcterms:modified>
  <cp:category/>
  <cp:version/>
  <cp:contentType/>
  <cp:contentStatus/>
</cp:coreProperties>
</file>